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dialogsheets/sheet1.xml" ContentType="application/vnd.openxmlformats-officedocument.spreadsheetml.dialog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45" yWindow="-45" windowWidth="12120" windowHeight="8640"/>
  </bookViews>
  <sheets>
    <sheet name="Faktura sprzedaży" sheetId="1" r:id="rId1"/>
    <sheet name="Dialog1" sheetId="3" r:id="rId2"/>
    <sheet name="Towary" sheetId="2" r:id="rId3"/>
  </sheets>
  <definedNames>
    <definedName name="_xlnm.Print_Area" localSheetId="0">'Faktura sprzedaży'!$A$1:$F$43</definedName>
  </definedNames>
  <calcPr calcId="124519"/>
</workbook>
</file>

<file path=xl/calcChain.xml><?xml version="1.0" encoding="utf-8"?>
<calcChain xmlns="http://schemas.openxmlformats.org/spreadsheetml/2006/main">
  <c r="B24" i="1"/>
  <c r="H31"/>
  <c r="H32"/>
  <c r="B25"/>
  <c r="C25"/>
  <c r="D25"/>
  <c r="E25"/>
  <c r="F25"/>
  <c r="H25" s="1"/>
  <c r="B26"/>
  <c r="C26"/>
  <c r="D26"/>
  <c r="E26"/>
  <c r="F26"/>
  <c r="H26" s="1"/>
  <c r="B27"/>
  <c r="C27"/>
  <c r="D27"/>
  <c r="E27"/>
  <c r="F27"/>
  <c r="H27" s="1"/>
  <c r="B28"/>
  <c r="C28"/>
  <c r="D28"/>
  <c r="E28"/>
  <c r="F28"/>
  <c r="H28" s="1"/>
  <c r="B29"/>
  <c r="C29"/>
  <c r="D29"/>
  <c r="E29"/>
  <c r="F29"/>
  <c r="H29" s="1"/>
  <c r="B30"/>
  <c r="C30"/>
  <c r="D30"/>
  <c r="E30"/>
  <c r="F30"/>
  <c r="H30" s="1"/>
  <c r="B31"/>
  <c r="C31"/>
  <c r="D31"/>
  <c r="E31"/>
  <c r="F31"/>
  <c r="B32"/>
  <c r="C32"/>
  <c r="D32"/>
  <c r="E32"/>
  <c r="F32"/>
  <c r="C24"/>
  <c r="D24"/>
  <c r="E24"/>
  <c r="F24"/>
  <c r="H24" s="1"/>
  <c r="B8"/>
  <c r="H33" l="1"/>
  <c r="H35" s="1"/>
  <c r="H37" s="1"/>
</calcChain>
</file>

<file path=xl/sharedStrings.xml><?xml version="1.0" encoding="utf-8"?>
<sst xmlns="http://schemas.openxmlformats.org/spreadsheetml/2006/main" count="361" uniqueCount="227">
  <si>
    <t>Nazwa firmy</t>
  </si>
  <si>
    <t>FAKTURA</t>
  </si>
  <si>
    <t>Hasło firmy</t>
  </si>
  <si>
    <t>Ulica</t>
  </si>
  <si>
    <t>Kod pocztowy i miejscowość</t>
  </si>
  <si>
    <t>Telefon (022) 123-45-67  Faks (022) 123-45-68</t>
  </si>
  <si>
    <t>DATA:</t>
  </si>
  <si>
    <t>FAKTURA NR</t>
  </si>
  <si>
    <t>Faktura dla:</t>
  </si>
  <si>
    <t>Nazwa</t>
  </si>
  <si>
    <t>Dostarczyć do:</t>
  </si>
  <si>
    <t>Telefon</t>
  </si>
  <si>
    <t>Komentarze lub instrukcje specjalne:</t>
  </si>
  <si>
    <t>SPRZEDAWCA</t>
  </si>
  <si>
    <t>NUMER ZAMÓWIENIA</t>
  </si>
  <si>
    <t>DATA WYSYŁKI</t>
  </si>
  <si>
    <t>METODA DOSTAWY</t>
  </si>
  <si>
    <t>FRANCO</t>
  </si>
  <si>
    <t>WARUNKI</t>
  </si>
  <si>
    <t>Płatne przy odbiorze</t>
  </si>
  <si>
    <t>ILOŚĆ</t>
  </si>
  <si>
    <t>CENA JEDNOSTKOWA</t>
  </si>
  <si>
    <t>KWOTA</t>
  </si>
  <si>
    <t>SUMA POŚREDNIA</t>
  </si>
  <si>
    <t>STAWKA PODATKU</t>
  </si>
  <si>
    <t>PODATEK OD SPRZEDAŻY</t>
  </si>
  <si>
    <t>WYSYŁKA I PAKOWANIE</t>
  </si>
  <si>
    <t>RAZEM</t>
  </si>
  <si>
    <r>
      <t xml:space="preserve">Wszystkie czeki należy wystawić na firmę </t>
    </r>
    <r>
      <rPr>
        <b/>
        <sz val="10"/>
        <rFont val="Arial"/>
        <family val="2"/>
      </rPr>
      <t>Nazwa firmy</t>
    </r>
  </si>
  <si>
    <t>W przypadku ewentualnych pytań dotyczących tej faktury proszę o kontakt: nazwisko osoby kontaktowej, numer telefonu i adres e-mail</t>
  </si>
  <si>
    <t>ID produktu</t>
  </si>
  <si>
    <t>Nazwa produktu</t>
  </si>
  <si>
    <t>Dostawca</t>
  </si>
  <si>
    <t>Kategoria</t>
  </si>
  <si>
    <t>Ilość jednostkowa</t>
  </si>
  <si>
    <t>Cena jednostkowa</t>
  </si>
  <si>
    <t>Chai</t>
  </si>
  <si>
    <t>Plutzer Lebensmittelgroßmärkte AG</t>
  </si>
  <si>
    <t>Przyprawy</t>
  </si>
  <si>
    <t>10 op. x 20 szt.</t>
  </si>
  <si>
    <t>Chang</t>
  </si>
  <si>
    <t>Exotic Liquids</t>
  </si>
  <si>
    <t>Napoje</t>
  </si>
  <si>
    <t>24 - 350 g but.</t>
  </si>
  <si>
    <t>Aniseed Syrup</t>
  </si>
  <si>
    <t>12 - 550 ml but.</t>
  </si>
  <si>
    <t>Chef Anton's Cajun Seasoning</t>
  </si>
  <si>
    <t>New Orleans Cajun Delights</t>
  </si>
  <si>
    <t>48 - 180 g op.</t>
  </si>
  <si>
    <t>Chef Anton's Gumbo Mix</t>
  </si>
  <si>
    <t>36 pud.</t>
  </si>
  <si>
    <t>Grandma's Boysenberry Spread</t>
  </si>
  <si>
    <t>Grandma Kelly's Homestead</t>
  </si>
  <si>
    <t>12 - 240 g op.</t>
  </si>
  <si>
    <t>Uncle Bob's Organic Dried Pears</t>
  </si>
  <si>
    <t>Bakalie</t>
  </si>
  <si>
    <t>12 - 500 g op.</t>
  </si>
  <si>
    <t>Northwoods Cranberry Sauce</t>
  </si>
  <si>
    <t>12 - 350 g op.</t>
  </si>
  <si>
    <t>Mishi Kobe Niku</t>
  </si>
  <si>
    <t>Tokyo Traders</t>
  </si>
  <si>
    <t>Mięso/Drób</t>
  </si>
  <si>
    <t>18 - 500 g op.</t>
  </si>
  <si>
    <t>Ikura</t>
  </si>
  <si>
    <t>Ryby</t>
  </si>
  <si>
    <t>12 - 200 ml op.</t>
  </si>
  <si>
    <t>Queso Cabrales</t>
  </si>
  <si>
    <t>Cooperativa de Quesos 'Las Cabras'</t>
  </si>
  <si>
    <t>Nabiał</t>
  </si>
  <si>
    <t>1 kg pud.</t>
  </si>
  <si>
    <t>Queso Manchego La Pastora</t>
  </si>
  <si>
    <t>10 - 500 g pud.</t>
  </si>
  <si>
    <t>Konbu</t>
  </si>
  <si>
    <t>Mayumi's</t>
  </si>
  <si>
    <t>2 kg op.</t>
  </si>
  <si>
    <t>Tofu</t>
  </si>
  <si>
    <t>40 - 100 g pud.</t>
  </si>
  <si>
    <t>Genen Shouyu</t>
  </si>
  <si>
    <t>24 - 250 ml but.</t>
  </si>
  <si>
    <t>Pavlova</t>
  </si>
  <si>
    <t>Pavlova, Ltd.</t>
  </si>
  <si>
    <t>Słodycze</t>
  </si>
  <si>
    <t>32 - 500 g pud.</t>
  </si>
  <si>
    <t>Alice Mutton</t>
  </si>
  <si>
    <t>20 - 1 kg puszka</t>
  </si>
  <si>
    <t>Carnarvon Tigers</t>
  </si>
  <si>
    <t>16 kg pud.</t>
  </si>
  <si>
    <t>Teatime Chocolate Biscuits</t>
  </si>
  <si>
    <t>Specialty Biscuits, Ltd.</t>
  </si>
  <si>
    <t>10 pud. x 12 szt.</t>
  </si>
  <si>
    <t>Sir Rodney's Marmalade</t>
  </si>
  <si>
    <t>30 pud.</t>
  </si>
  <si>
    <t>Sir Rodney's Scones</t>
  </si>
  <si>
    <t>24 pud. x 4 szt.</t>
  </si>
  <si>
    <t>Gustaf's Knäckebröd</t>
  </si>
  <si>
    <t>PB Knäckebröd AB</t>
  </si>
  <si>
    <t>Produkty zbożowe</t>
  </si>
  <si>
    <t>24 - 500 g pud.</t>
  </si>
  <si>
    <t>Tunnbröd</t>
  </si>
  <si>
    <t>12 - 250 g pud.</t>
  </si>
  <si>
    <t>Guaraná Fantástica</t>
  </si>
  <si>
    <t>Refrescos Americanas LTDA</t>
  </si>
  <si>
    <t>12 - 355 ml puszka</t>
  </si>
  <si>
    <t>NuNuCa Nuß-Nougat-Creme</t>
  </si>
  <si>
    <t>Heli Süßwaren GmbH &amp; Co. KG</t>
  </si>
  <si>
    <t>20 - 450 g słoik</t>
  </si>
  <si>
    <t>Gumbär Gummibärchen</t>
  </si>
  <si>
    <t>100 - 250 g op.</t>
  </si>
  <si>
    <t>Schoggi Schokolade</t>
  </si>
  <si>
    <t>100 - 100 g szt.</t>
  </si>
  <si>
    <t>Rössle Sauerkraut</t>
  </si>
  <si>
    <t>25 - 825 g puszka</t>
  </si>
  <si>
    <t>Thüringer Rostbratwurst</t>
  </si>
  <si>
    <t>50 op. x 30 szt.</t>
  </si>
  <si>
    <t>Nord-Ost Matjeshering</t>
  </si>
  <si>
    <t>Nord-Ost-Fisch Handelsgesellschaft mbH</t>
  </si>
  <si>
    <t>10 - 200 g słoik</t>
  </si>
  <si>
    <t>Gorgonzola Telino</t>
  </si>
  <si>
    <t>Formaggi Fortini s.r.l.</t>
  </si>
  <si>
    <t>12 - 100 g op.</t>
  </si>
  <si>
    <t>Mascarpone Fabioli</t>
  </si>
  <si>
    <t>24 - 200 g pud.</t>
  </si>
  <si>
    <t>Geitost</t>
  </si>
  <si>
    <t>Norske Meierier</t>
  </si>
  <si>
    <t>500 g</t>
  </si>
  <si>
    <t>Sasquatch Ale</t>
  </si>
  <si>
    <t>Bigfoot Breweries</t>
  </si>
  <si>
    <t>Steeleye Stout</t>
  </si>
  <si>
    <t>Inlagd Sill</t>
  </si>
  <si>
    <t>Svensk Sjöföda AB</t>
  </si>
  <si>
    <t>24 - 250 g  op.</t>
  </si>
  <si>
    <t>Gravad lax</t>
  </si>
  <si>
    <t>12 - 500 g pud.</t>
  </si>
  <si>
    <t>Côte de Blaye</t>
  </si>
  <si>
    <t>Aux joyeux ecclésiastiques</t>
  </si>
  <si>
    <t>12 - 75 cl but.</t>
  </si>
  <si>
    <t>Chartreuse verte</t>
  </si>
  <si>
    <t>750 ml but.</t>
  </si>
  <si>
    <t>Boston Crab Meat</t>
  </si>
  <si>
    <t>New England Seafood Cannery</t>
  </si>
  <si>
    <t>24 - 120 g puszka</t>
  </si>
  <si>
    <t>Jack's New England Clam Chowder</t>
  </si>
  <si>
    <t>12 - 120 g puszka</t>
  </si>
  <si>
    <t>Singaporean Hokkien Fried Mee</t>
  </si>
  <si>
    <t>Leka Trading</t>
  </si>
  <si>
    <t>32 - 1 kg pud.</t>
  </si>
  <si>
    <t>Ipoh Coffee</t>
  </si>
  <si>
    <t>16 - 500 g puszka</t>
  </si>
  <si>
    <t>Gula Malacca</t>
  </si>
  <si>
    <t>20 - 2 kg op.</t>
  </si>
  <si>
    <t>Rogede sild</t>
  </si>
  <si>
    <t>Lyngbysild</t>
  </si>
  <si>
    <t>1k pud.</t>
  </si>
  <si>
    <t>Spegesild</t>
  </si>
  <si>
    <t>4 - 450 g słoik</t>
  </si>
  <si>
    <t>Zaanse koeken</t>
  </si>
  <si>
    <t>Zaanse Snoepfabriek</t>
  </si>
  <si>
    <t>10 - 120 g pud.</t>
  </si>
  <si>
    <t>Chocolade</t>
  </si>
  <si>
    <t>10 pud.</t>
  </si>
  <si>
    <t>Maxilaku</t>
  </si>
  <si>
    <t>Karkki Oy</t>
  </si>
  <si>
    <t>24 - 50 g pud.</t>
  </si>
  <si>
    <t>Valkoinen suklaa</t>
  </si>
  <si>
    <t>12 - 100 g szt.</t>
  </si>
  <si>
    <t>Manjimup Dried Apples</t>
  </si>
  <si>
    <t>G'day, Mate</t>
  </si>
  <si>
    <t>50 - 300 g pud.</t>
  </si>
  <si>
    <t>Filo Mix</t>
  </si>
  <si>
    <t>16 - 2 kg pud.</t>
  </si>
  <si>
    <t>Perth Pasties</t>
  </si>
  <si>
    <t>48 szt.</t>
  </si>
  <si>
    <t>Tourtiere</t>
  </si>
  <si>
    <t>Ma Maison</t>
  </si>
  <si>
    <t>16 szt.</t>
  </si>
  <si>
    <t>Pâte chinois</t>
  </si>
  <si>
    <t>24 pud. x 2 szt.</t>
  </si>
  <si>
    <t>Gnocchi di nonna Alice</t>
  </si>
  <si>
    <t>Pasta Buttini s.r.l.</t>
  </si>
  <si>
    <t>24 - 250 g pud.</t>
  </si>
  <si>
    <t>Ravioli Angelo</t>
  </si>
  <si>
    <t>Escargots de Bourgogne</t>
  </si>
  <si>
    <t>Escargots Nouveaux</t>
  </si>
  <si>
    <t>24 szt.</t>
  </si>
  <si>
    <t>Raclette Courdavault</t>
  </si>
  <si>
    <t>Gai pâturage</t>
  </si>
  <si>
    <t>5 kg pud.</t>
  </si>
  <si>
    <t>Camembert Pierrot</t>
  </si>
  <si>
    <t>15 - 300 g op.</t>
  </si>
  <si>
    <t>Sirop d'érable</t>
  </si>
  <si>
    <t>Foręts d'érables</t>
  </si>
  <si>
    <t>24 - 500 ml but.</t>
  </si>
  <si>
    <t>Tarte au sucre</t>
  </si>
  <si>
    <t>Vegie-spread</t>
  </si>
  <si>
    <t>15 - 625 g op.</t>
  </si>
  <si>
    <t>Wimmers gute Semmelknödel</t>
  </si>
  <si>
    <t>20 op. x 4 szt.</t>
  </si>
  <si>
    <t>Louisiana Fiery Hot Pepper Sauce</t>
  </si>
  <si>
    <t>32 - 240 g but.</t>
  </si>
  <si>
    <t>Louisiana Hot Spiced Okra</t>
  </si>
  <si>
    <t>24 - 240 g op.</t>
  </si>
  <si>
    <t>Laughing Lumberjack Lager</t>
  </si>
  <si>
    <t>Scottish Longbreads</t>
  </si>
  <si>
    <t>10 pud. x 8 szt.</t>
  </si>
  <si>
    <t>Gudbrandsdalsost</t>
  </si>
  <si>
    <t>10 kg pud.</t>
  </si>
  <si>
    <t>Outback Lager</t>
  </si>
  <si>
    <t>24 - 355 ml but.</t>
  </si>
  <si>
    <t>Flotemysost</t>
  </si>
  <si>
    <t>10 - 500 g op.</t>
  </si>
  <si>
    <t>Mozzarella di Giovanni</t>
  </si>
  <si>
    <t>24 - 200 g op.</t>
  </si>
  <si>
    <t>Röd Kaviar</t>
  </si>
  <si>
    <t>24 - 150 g op.</t>
  </si>
  <si>
    <t>Longlife Tofu</t>
  </si>
  <si>
    <t>Rhönbräu Klosterbier</t>
  </si>
  <si>
    <t>24 - 0.5 l but.</t>
  </si>
  <si>
    <t>Lakkalikööri</t>
  </si>
  <si>
    <t>500 ml</t>
  </si>
  <si>
    <t>Original Frankfurter grüne Soße</t>
  </si>
  <si>
    <t>12 pud.</t>
  </si>
  <si>
    <t>SYMBOL MAGAZYNOWY TOWARU</t>
  </si>
  <si>
    <t>NAZWA PRODUKTU</t>
  </si>
  <si>
    <t>KATEGORIA</t>
  </si>
  <si>
    <t>DOSTAWCA</t>
  </si>
  <si>
    <t>JEDNOSTKA</t>
  </si>
  <si>
    <t>BRAK</t>
  </si>
</sst>
</file>

<file path=xl/styles.xml><?xml version="1.0" encoding="utf-8"?>
<styleSheet xmlns="http://schemas.openxmlformats.org/spreadsheetml/2006/main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@\ \ "/>
    <numFmt numFmtId="167" formatCode="yyyy\-mm\-dd;@"/>
    <numFmt numFmtId="168" formatCode="_-* #,##0.00\ [$zł-415]_-;\-* #,##0.00\ [$zł-415]_-;_-* &quot;-&quot;??\ [$zł-415]_-;_-@_-"/>
    <numFmt numFmtId="169" formatCode="[$-415]d\ mmmm\ yyyy;@"/>
    <numFmt numFmtId="170" formatCode="#,##0.00&quot; zł&quot;;\-#,##0.00&quot; zł&quot;"/>
    <numFmt numFmtId="171" formatCode="#,##0.00\ &quot;zł&quot;"/>
  </numFmts>
  <fonts count="11">
    <font>
      <sz val="10"/>
      <name val="Arial"/>
    </font>
    <font>
      <sz val="10"/>
      <name val="Arial"/>
      <family val="2"/>
      <charset val="238"/>
    </font>
    <font>
      <b/>
      <sz val="18"/>
      <name val="Arial"/>
      <family val="2"/>
    </font>
    <font>
      <sz val="28"/>
      <color indexed="42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0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0" fontId="0" fillId="0" borderId="4" xfId="0" applyNumberFormat="1" applyBorder="1" applyAlignment="1">
      <alignment horizontal="right" vertical="center"/>
    </xf>
    <xf numFmtId="165" fontId="0" fillId="3" borderId="4" xfId="0" applyNumberFormat="1" applyFill="1" applyBorder="1" applyAlignment="1">
      <alignment horizontal="left" vertical="center"/>
    </xf>
    <xf numFmtId="165" fontId="0" fillId="0" borderId="4" xfId="0" applyNumberFormat="1" applyBorder="1" applyAlignment="1">
      <alignment horizontal="left" vertical="center"/>
    </xf>
    <xf numFmtId="166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/>
    <xf numFmtId="0" fontId="6" fillId="0" borderId="3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66" fontId="0" fillId="0" borderId="0" xfId="0" applyNumberFormat="1" applyBorder="1" applyAlignment="1">
      <alignment horizontal="right" vertical="center"/>
    </xf>
    <xf numFmtId="0" fontId="0" fillId="0" borderId="0" xfId="0" applyAlignment="1"/>
    <xf numFmtId="167" fontId="6" fillId="0" borderId="3" xfId="0" applyNumberFormat="1" applyFont="1" applyBorder="1" applyAlignment="1">
      <alignment horizontal="center" vertical="center"/>
    </xf>
    <xf numFmtId="168" fontId="0" fillId="3" borderId="4" xfId="0" applyNumberFormat="1" applyFill="1" applyBorder="1" applyAlignment="1">
      <alignment horizontal="left" vertical="center"/>
    </xf>
    <xf numFmtId="168" fontId="0" fillId="3" borderId="2" xfId="0" applyNumberFormat="1" applyFill="1" applyBorder="1" applyAlignment="1">
      <alignment horizontal="left" vertical="center"/>
    </xf>
    <xf numFmtId="169" fontId="0" fillId="0" borderId="0" xfId="0" applyNumberFormat="1" applyAlignment="1">
      <alignment horizontal="left" shrinkToFit="1"/>
    </xf>
    <xf numFmtId="0" fontId="7" fillId="0" borderId="6" xfId="2" applyFont="1" applyFill="1" applyBorder="1" applyAlignment="1">
      <alignment horizontal="right" wrapText="1"/>
    </xf>
    <xf numFmtId="0" fontId="7" fillId="0" borderId="6" xfId="2" applyFont="1" applyFill="1" applyBorder="1" applyAlignment="1">
      <alignment wrapText="1"/>
    </xf>
    <xf numFmtId="170" fontId="7" fillId="0" borderId="6" xfId="2" applyNumberFormat="1" applyFont="1" applyFill="1" applyBorder="1" applyAlignment="1">
      <alignment horizontal="right" wrapText="1"/>
    </xf>
    <xf numFmtId="0" fontId="7" fillId="4" borderId="7" xfId="2" applyFont="1" applyFill="1" applyBorder="1" applyAlignment="1">
      <alignment horizontal="center"/>
    </xf>
    <xf numFmtId="0" fontId="7" fillId="0" borderId="8" xfId="2" applyFont="1" applyFill="1" applyBorder="1" applyAlignment="1">
      <alignment horizontal="right" wrapText="1"/>
    </xf>
    <xf numFmtId="0" fontId="7" fillId="0" borderId="8" xfId="2" applyFont="1" applyFill="1" applyBorder="1" applyAlignment="1">
      <alignment wrapText="1"/>
    </xf>
    <xf numFmtId="170" fontId="7" fillId="0" borderId="8" xfId="2" applyNumberFormat="1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center" vertical="center" wrapText="1"/>
    </xf>
    <xf numFmtId="0" fontId="8" fillId="4" borderId="7" xfId="2" applyFont="1" applyFill="1" applyBorder="1" applyAlignment="1">
      <alignment horizontal="center"/>
    </xf>
    <xf numFmtId="168" fontId="0" fillId="3" borderId="9" xfId="0" applyNumberForma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right" wrapText="1"/>
    </xf>
    <xf numFmtId="0" fontId="8" fillId="0" borderId="6" xfId="2" applyFont="1" applyFill="1" applyBorder="1" applyAlignment="1">
      <alignment wrapText="1"/>
    </xf>
    <xf numFmtId="170" fontId="8" fillId="0" borderId="6" xfId="2" applyNumberFormat="1" applyFont="1" applyFill="1" applyBorder="1" applyAlignment="1">
      <alignment horizontal="right" wrapText="1"/>
    </xf>
    <xf numFmtId="1" fontId="0" fillId="0" borderId="2" xfId="0" applyNumberFormat="1" applyBorder="1" applyAlignment="1">
      <alignment horizontal="center" vertical="center"/>
    </xf>
    <xf numFmtId="171" fontId="0" fillId="0" borderId="2" xfId="1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</cellXfs>
  <cellStyles count="3">
    <cellStyle name="Normalny" xfId="0" builtinId="0"/>
    <cellStyle name="Normalny_Towary" xfId="2"/>
    <cellStyle name="Walutowy" xfId="1" builtinId="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70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8E4E8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dialogsheet" Target="dialog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log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dialogsheets/sheet1.xml><?xml version="1.0" encoding="utf-8"?>
<dialogsheet xmlns="http://schemas.openxmlformats.org/spreadsheetml/2006/main" xmlns:r="http://schemas.openxmlformats.org/officeDocument/2006/relationships">
  <sheetViews>
    <sheetView showRowColHeaders="0" showZeros="0" showOutlineSymbols="0" workbookViewId="0"/>
  </sheetViews>
  <sheetFormatPr defaultColWidth="1" defaultRowHeight="5.25" customHeight="1"/>
  <sheetProtection sheet="1"/>
  <pageMargins left="0.7" right="0.7" top="0.75" bottom="0.75" header="0.3" footer="0.3"/>
  <legacyDrawing r:id="rId1"/>
</dialogsheet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6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972550"/>
          <a:ext cx="8162925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/>
              <a:cs typeface="Arial"/>
            </a:rPr>
            <a:t>DZIĘKUJEMY ZA KORZYSTANIE Z NASZYCH USŁUG!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B2:G80" totalsRowShown="0" headerRowDxfId="10" dataDxfId="8" headerRowBorderDxfId="9" tableBorderDxfId="7" totalsRowBorderDxfId="6" headerRowCellStyle="Normalny_Towary" dataCellStyle="Normalny_Towary">
  <autoFilter ref="B2:G80"/>
  <tableColumns count="6">
    <tableColumn id="1" name="ID produktu" dataDxfId="5" dataCellStyle="Normalny_Towary"/>
    <tableColumn id="2" name="Nazwa produktu" dataDxfId="4" dataCellStyle="Normalny_Towary"/>
    <tableColumn id="3" name="Dostawca" dataDxfId="3" dataCellStyle="Normalny_Towary"/>
    <tableColumn id="4" name="Kategoria" dataDxfId="2" dataCellStyle="Normalny_Towary"/>
    <tableColumn id="5" name="Ilość jednostkowa" dataDxfId="1" dataCellStyle="Normalny_Towary"/>
    <tableColumn id="6" name="Cena jednostkowa" dataDxfId="0" dataCellStyle="Normalny_Towar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showGridLines="0" tabSelected="1" topLeftCell="A22" workbookViewId="0">
      <selection activeCell="A24" sqref="A24"/>
    </sheetView>
  </sheetViews>
  <sheetFormatPr defaultRowHeight="12.75"/>
  <cols>
    <col min="1" max="1" width="16.140625" customWidth="1"/>
    <col min="2" max="2" width="25.5703125" bestFit="1" customWidth="1"/>
    <col min="3" max="3" width="36.140625" customWidth="1"/>
    <col min="4" max="4" width="19.140625" bestFit="1" customWidth="1"/>
    <col min="5" max="5" width="18.5703125" customWidth="1"/>
    <col min="6" max="6" width="24.7109375" customWidth="1"/>
    <col min="8" max="8" width="11.85546875" customWidth="1"/>
  </cols>
  <sheetData>
    <row r="1" spans="1:6" ht="42.75">
      <c r="A1" s="1" t="s">
        <v>0</v>
      </c>
      <c r="F1" s="2" t="s">
        <v>1</v>
      </c>
    </row>
    <row r="2" spans="1:6">
      <c r="A2" s="3" t="s">
        <v>2</v>
      </c>
    </row>
    <row r="4" spans="1:6">
      <c r="A4" t="s">
        <v>3</v>
      </c>
    </row>
    <row r="5" spans="1:6">
      <c r="A5" t="s">
        <v>4</v>
      </c>
    </row>
    <row r="6" spans="1:6">
      <c r="A6" t="s">
        <v>5</v>
      </c>
    </row>
    <row r="7" spans="1:6" ht="21.75" customHeight="1"/>
    <row r="8" spans="1:6">
      <c r="A8" s="19" t="s">
        <v>6</v>
      </c>
      <c r="B8" s="28">
        <f ca="1">TODAY()</f>
        <v>39420</v>
      </c>
    </row>
    <row r="9" spans="1:6">
      <c r="A9" s="6" t="s">
        <v>7</v>
      </c>
      <c r="B9" s="5">
        <v>100</v>
      </c>
    </row>
    <row r="10" spans="1:6" ht="21.75" customHeight="1"/>
    <row r="11" spans="1:6">
      <c r="A11" s="4" t="s">
        <v>8</v>
      </c>
      <c r="B11" t="s">
        <v>9</v>
      </c>
      <c r="E11" s="19" t="s">
        <v>10</v>
      </c>
      <c r="F11" t="s">
        <v>9</v>
      </c>
    </row>
    <row r="12" spans="1:6">
      <c r="B12" t="s">
        <v>0</v>
      </c>
      <c r="F12" t="s">
        <v>0</v>
      </c>
    </row>
    <row r="13" spans="1:6">
      <c r="B13" t="s">
        <v>3</v>
      </c>
      <c r="F13" t="s">
        <v>3</v>
      </c>
    </row>
    <row r="14" spans="1:6">
      <c r="B14" t="s">
        <v>4</v>
      </c>
      <c r="F14" t="s">
        <v>4</v>
      </c>
    </row>
    <row r="15" spans="1:6">
      <c r="B15" t="s">
        <v>11</v>
      </c>
      <c r="F15" t="s">
        <v>11</v>
      </c>
    </row>
    <row r="18" spans="1:8">
      <c r="A18" s="7" t="s">
        <v>12</v>
      </c>
      <c r="C18" s="8"/>
      <c r="D18" s="8"/>
      <c r="E18" s="8"/>
      <c r="F18" s="8"/>
    </row>
    <row r="19" spans="1:8">
      <c r="A19" s="4"/>
    </row>
    <row r="20" spans="1:8" s="9" customFormat="1" ht="20.100000000000001" customHeight="1">
      <c r="A20" s="12" t="s">
        <v>13</v>
      </c>
      <c r="B20" s="12" t="s">
        <v>14</v>
      </c>
      <c r="C20" s="12" t="s">
        <v>15</v>
      </c>
      <c r="D20" s="12" t="s">
        <v>16</v>
      </c>
      <c r="E20" s="11" t="s">
        <v>17</v>
      </c>
      <c r="F20" s="10" t="s">
        <v>18</v>
      </c>
    </row>
    <row r="21" spans="1:8" s="9" customFormat="1" ht="20.100000000000001" customHeight="1">
      <c r="A21" s="20"/>
      <c r="B21" s="20"/>
      <c r="C21" s="25"/>
      <c r="D21" s="21"/>
      <c r="E21" s="21"/>
      <c r="F21" s="22" t="s">
        <v>19</v>
      </c>
    </row>
    <row r="22" spans="1:8" ht="20.25" customHeight="1"/>
    <row r="23" spans="1:8" s="9" customFormat="1" ht="45" customHeight="1">
      <c r="A23" s="36" t="s">
        <v>221</v>
      </c>
      <c r="B23" s="12" t="s">
        <v>222</v>
      </c>
      <c r="C23" s="11" t="s">
        <v>224</v>
      </c>
      <c r="D23" s="11" t="s">
        <v>223</v>
      </c>
      <c r="E23" s="11" t="s">
        <v>225</v>
      </c>
      <c r="F23" s="10" t="s">
        <v>21</v>
      </c>
      <c r="G23" s="39" t="s">
        <v>20</v>
      </c>
      <c r="H23" s="39" t="s">
        <v>22</v>
      </c>
    </row>
    <row r="24" spans="1:8" s="9" customFormat="1">
      <c r="A24" s="43">
        <v>0</v>
      </c>
      <c r="B24" s="43" t="str">
        <f>VLOOKUP($A24,Towary!$B$2:$G$80,Towary!C$1,FALSE)</f>
        <v>BRAK</v>
      </c>
      <c r="C24" s="43" t="str">
        <f>VLOOKUP($A24,Towary!$B$2:$G$80,Towary!D$1,FALSE)</f>
        <v>BRAK</v>
      </c>
      <c r="D24" s="43" t="str">
        <f>VLOOKUP($A24,Towary!$B$2:$G$80,Towary!E$1,FALSE)</f>
        <v>BRAK</v>
      </c>
      <c r="E24" s="43" t="str">
        <f>VLOOKUP($A24,Towary!$B$2:$G$80,Towary!F$1,FALSE)</f>
        <v>BRAK</v>
      </c>
      <c r="F24" s="44">
        <f>VLOOKUP($A24,Towary!$B$2:$G$80,Towary!G$1,FALSE)</f>
        <v>0</v>
      </c>
      <c r="G24" s="45"/>
      <c r="H24" s="38">
        <f>F24*G24</f>
        <v>0</v>
      </c>
    </row>
    <row r="25" spans="1:8" s="9" customFormat="1">
      <c r="A25" s="43">
        <v>0</v>
      </c>
      <c r="B25" s="43" t="str">
        <f>VLOOKUP($A25,Towary!$B$2:$G$80,Towary!C$1,FALSE)</f>
        <v>BRAK</v>
      </c>
      <c r="C25" s="43" t="str">
        <f>VLOOKUP($A25,Towary!$B$2:$G$80,Towary!D$1,FALSE)</f>
        <v>BRAK</v>
      </c>
      <c r="D25" s="43" t="str">
        <f>VLOOKUP($A25,Towary!$B$2:$G$80,Towary!E$1,FALSE)</f>
        <v>BRAK</v>
      </c>
      <c r="E25" s="43" t="str">
        <f>VLOOKUP($A25,Towary!$B$2:$G$80,Towary!F$1,FALSE)</f>
        <v>BRAK</v>
      </c>
      <c r="F25" s="44">
        <f>VLOOKUP($A25,Towary!$B$2:$G$80,Towary!G$1,FALSE)</f>
        <v>0</v>
      </c>
      <c r="G25" s="45"/>
      <c r="H25" s="38">
        <f t="shared" ref="H25:H32" si="0">F25*G25</f>
        <v>0</v>
      </c>
    </row>
    <row r="26" spans="1:8" s="9" customFormat="1">
      <c r="A26" s="43">
        <v>0</v>
      </c>
      <c r="B26" s="43" t="str">
        <f>VLOOKUP($A26,Towary!$B$2:$G$80,Towary!C$1,FALSE)</f>
        <v>BRAK</v>
      </c>
      <c r="C26" s="43" t="str">
        <f>VLOOKUP($A26,Towary!$B$2:$G$80,Towary!D$1,FALSE)</f>
        <v>BRAK</v>
      </c>
      <c r="D26" s="43" t="str">
        <f>VLOOKUP($A26,Towary!$B$2:$G$80,Towary!E$1,FALSE)</f>
        <v>BRAK</v>
      </c>
      <c r="E26" s="43" t="str">
        <f>VLOOKUP($A26,Towary!$B$2:$G$80,Towary!F$1,FALSE)</f>
        <v>BRAK</v>
      </c>
      <c r="F26" s="44">
        <f>VLOOKUP($A26,Towary!$B$2:$G$80,Towary!G$1,FALSE)</f>
        <v>0</v>
      </c>
      <c r="G26" s="45"/>
      <c r="H26" s="38">
        <f t="shared" si="0"/>
        <v>0</v>
      </c>
    </row>
    <row r="27" spans="1:8" s="9" customFormat="1">
      <c r="A27" s="43">
        <v>0</v>
      </c>
      <c r="B27" s="43" t="str">
        <f>VLOOKUP($A27,Towary!$B$2:$G$80,Towary!C$1,FALSE)</f>
        <v>BRAK</v>
      </c>
      <c r="C27" s="43" t="str">
        <f>VLOOKUP($A27,Towary!$B$2:$G$80,Towary!D$1,FALSE)</f>
        <v>BRAK</v>
      </c>
      <c r="D27" s="43" t="str">
        <f>VLOOKUP($A27,Towary!$B$2:$G$80,Towary!E$1,FALSE)</f>
        <v>BRAK</v>
      </c>
      <c r="E27" s="43" t="str">
        <f>VLOOKUP($A27,Towary!$B$2:$G$80,Towary!F$1,FALSE)</f>
        <v>BRAK</v>
      </c>
      <c r="F27" s="44">
        <f>VLOOKUP($A27,Towary!$B$2:$G$80,Towary!G$1,FALSE)</f>
        <v>0</v>
      </c>
      <c r="G27" s="45"/>
      <c r="H27" s="38">
        <f t="shared" si="0"/>
        <v>0</v>
      </c>
    </row>
    <row r="28" spans="1:8" s="9" customFormat="1">
      <c r="A28" s="43">
        <v>0</v>
      </c>
      <c r="B28" s="43" t="str">
        <f>VLOOKUP($A28,Towary!$B$2:$G$80,Towary!C$1,FALSE)</f>
        <v>BRAK</v>
      </c>
      <c r="C28" s="43" t="str">
        <f>VLOOKUP($A28,Towary!$B$2:$G$80,Towary!D$1,FALSE)</f>
        <v>BRAK</v>
      </c>
      <c r="D28" s="43" t="str">
        <f>VLOOKUP($A28,Towary!$B$2:$G$80,Towary!E$1,FALSE)</f>
        <v>BRAK</v>
      </c>
      <c r="E28" s="43" t="str">
        <f>VLOOKUP($A28,Towary!$B$2:$G$80,Towary!F$1,FALSE)</f>
        <v>BRAK</v>
      </c>
      <c r="F28" s="44">
        <f>VLOOKUP($A28,Towary!$B$2:$G$80,Towary!G$1,FALSE)</f>
        <v>0</v>
      </c>
      <c r="G28" s="45"/>
      <c r="H28" s="38">
        <f t="shared" si="0"/>
        <v>0</v>
      </c>
    </row>
    <row r="29" spans="1:8" s="9" customFormat="1">
      <c r="A29" s="46">
        <v>0</v>
      </c>
      <c r="B29" s="43" t="str">
        <f>VLOOKUP($A29,Towary!$B$2:$G$80,Towary!C$1,FALSE)</f>
        <v>BRAK</v>
      </c>
      <c r="C29" s="43" t="str">
        <f>VLOOKUP($A29,Towary!$B$2:$G$80,Towary!D$1,FALSE)</f>
        <v>BRAK</v>
      </c>
      <c r="D29" s="43" t="str">
        <f>VLOOKUP($A29,Towary!$B$2:$G$80,Towary!E$1,FALSE)</f>
        <v>BRAK</v>
      </c>
      <c r="E29" s="43" t="str">
        <f>VLOOKUP($A29,Towary!$B$2:$G$80,Towary!F$1,FALSE)</f>
        <v>BRAK</v>
      </c>
      <c r="F29" s="44">
        <f>VLOOKUP($A29,Towary!$B$2:$G$80,Towary!G$1,FALSE)</f>
        <v>0</v>
      </c>
      <c r="G29" s="45"/>
      <c r="H29" s="38">
        <f t="shared" si="0"/>
        <v>0</v>
      </c>
    </row>
    <row r="30" spans="1:8" s="9" customFormat="1">
      <c r="A30" s="43">
        <v>0</v>
      </c>
      <c r="B30" s="43" t="str">
        <f>VLOOKUP($A30,Towary!$B$2:$G$80,Towary!C$1,FALSE)</f>
        <v>BRAK</v>
      </c>
      <c r="C30" s="43" t="str">
        <f>VLOOKUP($A30,Towary!$B$2:$G$80,Towary!D$1,FALSE)</f>
        <v>BRAK</v>
      </c>
      <c r="D30" s="43" t="str">
        <f>VLOOKUP($A30,Towary!$B$2:$G$80,Towary!E$1,FALSE)</f>
        <v>BRAK</v>
      </c>
      <c r="E30" s="43" t="str">
        <f>VLOOKUP($A30,Towary!$B$2:$G$80,Towary!F$1,FALSE)</f>
        <v>BRAK</v>
      </c>
      <c r="F30" s="44">
        <f>VLOOKUP($A30,Towary!$B$2:$G$80,Towary!G$1,FALSE)</f>
        <v>0</v>
      </c>
      <c r="G30" s="45"/>
      <c r="H30" s="38">
        <f t="shared" si="0"/>
        <v>0</v>
      </c>
    </row>
    <row r="31" spans="1:8" s="9" customFormat="1">
      <c r="A31" s="43">
        <v>0</v>
      </c>
      <c r="B31" s="43" t="str">
        <f>VLOOKUP($A31,Towary!$B$2:$G$80,Towary!C$1,FALSE)</f>
        <v>BRAK</v>
      </c>
      <c r="C31" s="43" t="str">
        <f>VLOOKUP($A31,Towary!$B$2:$G$80,Towary!D$1,FALSE)</f>
        <v>BRAK</v>
      </c>
      <c r="D31" s="43" t="str">
        <f>VLOOKUP($A31,Towary!$B$2:$G$80,Towary!E$1,FALSE)</f>
        <v>BRAK</v>
      </c>
      <c r="E31" s="43" t="str">
        <f>VLOOKUP($A31,Towary!$B$2:$G$80,Towary!F$1,FALSE)</f>
        <v>BRAK</v>
      </c>
      <c r="F31" s="44">
        <f>VLOOKUP($A31,Towary!$B$2:$G$80,Towary!G$1,FALSE)</f>
        <v>0</v>
      </c>
      <c r="G31" s="45"/>
      <c r="H31" s="38">
        <f t="shared" si="0"/>
        <v>0</v>
      </c>
    </row>
    <row r="32" spans="1:8" s="9" customFormat="1">
      <c r="A32" s="43">
        <v>0</v>
      </c>
      <c r="B32" s="43" t="str">
        <f>VLOOKUP($A32,Towary!$B$2:$G$80,Towary!C$1,FALSE)</f>
        <v>BRAK</v>
      </c>
      <c r="C32" s="43" t="str">
        <f>VLOOKUP($A32,Towary!$B$2:$G$80,Towary!D$1,FALSE)</f>
        <v>BRAK</v>
      </c>
      <c r="D32" s="43" t="str">
        <f>VLOOKUP($A32,Towary!$B$2:$G$80,Towary!E$1,FALSE)</f>
        <v>BRAK</v>
      </c>
      <c r="E32" s="43" t="str">
        <f>VLOOKUP($A32,Towary!$B$2:$G$80,Towary!F$1,FALSE)</f>
        <v>BRAK</v>
      </c>
      <c r="F32" s="44">
        <f>VLOOKUP($A32,Towary!$B$2:$G$80,Towary!G$1,FALSE)</f>
        <v>0</v>
      </c>
      <c r="G32" s="45"/>
      <c r="H32" s="27">
        <f t="shared" si="0"/>
        <v>0</v>
      </c>
    </row>
    <row r="33" spans="1:8" s="9" customFormat="1" ht="20.100000000000001" customHeight="1">
      <c r="A33" s="18"/>
      <c r="B33" s="18"/>
      <c r="C33" s="18"/>
      <c r="G33" s="23" t="s">
        <v>23</v>
      </c>
      <c r="H33" s="26">
        <f>SUM(H24:H32)</f>
        <v>0</v>
      </c>
    </row>
    <row r="34" spans="1:8" s="9" customFormat="1" ht="20.100000000000001" customHeight="1">
      <c r="A34" s="18"/>
      <c r="B34" s="18"/>
      <c r="C34" s="18"/>
      <c r="G34" s="23" t="s">
        <v>24</v>
      </c>
      <c r="H34" s="13">
        <v>8.5999999999999993E-2</v>
      </c>
    </row>
    <row r="35" spans="1:8" s="9" customFormat="1" ht="20.100000000000001" customHeight="1">
      <c r="A35" s="18"/>
      <c r="B35" s="18"/>
      <c r="C35" s="18"/>
      <c r="G35" s="23" t="s">
        <v>25</v>
      </c>
      <c r="H35" s="14">
        <f>H33*H34</f>
        <v>0</v>
      </c>
    </row>
    <row r="36" spans="1:8" s="9" customFormat="1" ht="20.100000000000001" customHeight="1">
      <c r="A36" s="18"/>
      <c r="B36" s="18"/>
      <c r="C36" s="18"/>
      <c r="G36" s="23" t="s">
        <v>26</v>
      </c>
      <c r="H36" s="15"/>
    </row>
    <row r="37" spans="1:8" s="9" customFormat="1" ht="20.100000000000001" customHeight="1">
      <c r="G37" s="16" t="s">
        <v>27</v>
      </c>
      <c r="H37" s="27">
        <f>H33+H35+H36</f>
        <v>0</v>
      </c>
    </row>
    <row r="39" spans="1:8">
      <c r="A39" t="s">
        <v>28</v>
      </c>
    </row>
    <row r="40" spans="1:8">
      <c r="A40" t="s">
        <v>29</v>
      </c>
    </row>
    <row r="43" spans="1:8" s="24" customFormat="1">
      <c r="A43" s="17"/>
      <c r="B43" s="17"/>
      <c r="C43" s="17"/>
    </row>
  </sheetData>
  <phoneticPr fontId="0" type="noConversion"/>
  <printOptions horizontalCentered="1"/>
  <pageMargins left="0.5" right="0.5" top="0.5" bottom="0.5" header="0.5" footer="0.5"/>
  <pageSetup paperSize="9" scale="76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G80"/>
  <sheetViews>
    <sheetView topLeftCell="A51" workbookViewId="0">
      <selection activeCell="D1" sqref="D1"/>
    </sheetView>
  </sheetViews>
  <sheetFormatPr defaultRowHeight="12.75"/>
  <cols>
    <col min="1" max="1" width="5" customWidth="1"/>
    <col min="2" max="2" width="16" bestFit="1" customWidth="1"/>
    <col min="3" max="3" width="30.85546875" bestFit="1" customWidth="1"/>
    <col min="4" max="4" width="36" bestFit="1" customWidth="1"/>
    <col min="5" max="5" width="16.42578125" bestFit="1" customWidth="1"/>
    <col min="6" max="6" width="22" bestFit="1" customWidth="1"/>
    <col min="7" max="7" width="22.5703125" bestFit="1" customWidth="1"/>
    <col min="8" max="256" width="45" customWidth="1"/>
  </cols>
  <sheetData>
    <row r="1" spans="2:7">
      <c r="B1">
        <v>1</v>
      </c>
      <c r="C1">
        <v>2</v>
      </c>
      <c r="D1">
        <v>3</v>
      </c>
      <c r="E1">
        <v>4</v>
      </c>
      <c r="F1">
        <v>5</v>
      </c>
      <c r="G1">
        <v>6</v>
      </c>
    </row>
    <row r="2" spans="2:7">
      <c r="B2" s="32" t="s">
        <v>30</v>
      </c>
      <c r="C2" s="32" t="s">
        <v>31</v>
      </c>
      <c r="D2" s="32" t="s">
        <v>32</v>
      </c>
      <c r="E2" s="32" t="s">
        <v>33</v>
      </c>
      <c r="F2" s="37" t="s">
        <v>34</v>
      </c>
      <c r="G2" s="32" t="s">
        <v>35</v>
      </c>
    </row>
    <row r="3" spans="2:7">
      <c r="B3" s="40">
        <v>0</v>
      </c>
      <c r="C3" s="41" t="s">
        <v>226</v>
      </c>
      <c r="D3" s="41" t="s">
        <v>226</v>
      </c>
      <c r="E3" s="41" t="s">
        <v>226</v>
      </c>
      <c r="F3" s="41" t="s">
        <v>226</v>
      </c>
      <c r="G3" s="42">
        <v>0</v>
      </c>
    </row>
    <row r="4" spans="2:7">
      <c r="B4" s="29">
        <v>1</v>
      </c>
      <c r="C4" s="30" t="s">
        <v>36</v>
      </c>
      <c r="D4" s="30" t="s">
        <v>37</v>
      </c>
      <c r="E4" s="30" t="s">
        <v>38</v>
      </c>
      <c r="F4" s="30" t="s">
        <v>39</v>
      </c>
      <c r="G4" s="31">
        <v>18</v>
      </c>
    </row>
    <row r="5" spans="2:7">
      <c r="B5" s="29">
        <v>2</v>
      </c>
      <c r="C5" s="30" t="s">
        <v>40</v>
      </c>
      <c r="D5" s="30" t="s">
        <v>41</v>
      </c>
      <c r="E5" s="30" t="s">
        <v>42</v>
      </c>
      <c r="F5" s="30" t="s">
        <v>43</v>
      </c>
      <c r="G5" s="31">
        <v>19</v>
      </c>
    </row>
    <row r="6" spans="2:7">
      <c r="B6" s="29">
        <v>3</v>
      </c>
      <c r="C6" s="30" t="s">
        <v>44</v>
      </c>
      <c r="D6" s="30" t="s">
        <v>41</v>
      </c>
      <c r="E6" s="30" t="s">
        <v>38</v>
      </c>
      <c r="F6" s="30" t="s">
        <v>45</v>
      </c>
      <c r="G6" s="31">
        <v>10</v>
      </c>
    </row>
    <row r="7" spans="2:7">
      <c r="B7" s="29">
        <v>4</v>
      </c>
      <c r="C7" s="30" t="s">
        <v>46</v>
      </c>
      <c r="D7" s="30" t="s">
        <v>47</v>
      </c>
      <c r="E7" s="30" t="s">
        <v>38</v>
      </c>
      <c r="F7" s="30" t="s">
        <v>48</v>
      </c>
      <c r="G7" s="31">
        <v>22</v>
      </c>
    </row>
    <row r="8" spans="2:7">
      <c r="B8" s="29">
        <v>5</v>
      </c>
      <c r="C8" s="30" t="s">
        <v>49</v>
      </c>
      <c r="D8" s="30" t="s">
        <v>47</v>
      </c>
      <c r="E8" s="30" t="s">
        <v>38</v>
      </c>
      <c r="F8" s="30" t="s">
        <v>50</v>
      </c>
      <c r="G8" s="31">
        <v>21.35</v>
      </c>
    </row>
    <row r="9" spans="2:7">
      <c r="B9" s="29">
        <v>6</v>
      </c>
      <c r="C9" s="30" t="s">
        <v>51</v>
      </c>
      <c r="D9" s="30" t="s">
        <v>52</v>
      </c>
      <c r="E9" s="30" t="s">
        <v>38</v>
      </c>
      <c r="F9" s="30" t="s">
        <v>53</v>
      </c>
      <c r="G9" s="31">
        <v>25</v>
      </c>
    </row>
    <row r="10" spans="2:7">
      <c r="B10" s="29">
        <v>7</v>
      </c>
      <c r="C10" s="30" t="s">
        <v>54</v>
      </c>
      <c r="D10" s="30" t="s">
        <v>52</v>
      </c>
      <c r="E10" s="30" t="s">
        <v>55</v>
      </c>
      <c r="F10" s="30" t="s">
        <v>56</v>
      </c>
      <c r="G10" s="31">
        <v>30</v>
      </c>
    </row>
    <row r="11" spans="2:7">
      <c r="B11" s="29">
        <v>8</v>
      </c>
      <c r="C11" s="30" t="s">
        <v>57</v>
      </c>
      <c r="D11" s="30" t="s">
        <v>52</v>
      </c>
      <c r="E11" s="30" t="s">
        <v>38</v>
      </c>
      <c r="F11" s="30" t="s">
        <v>58</v>
      </c>
      <c r="G11" s="31">
        <v>40</v>
      </c>
    </row>
    <row r="12" spans="2:7">
      <c r="B12" s="29">
        <v>9</v>
      </c>
      <c r="C12" s="30" t="s">
        <v>59</v>
      </c>
      <c r="D12" s="30" t="s">
        <v>60</v>
      </c>
      <c r="E12" s="30" t="s">
        <v>61</v>
      </c>
      <c r="F12" s="30" t="s">
        <v>62</v>
      </c>
      <c r="G12" s="31">
        <v>97</v>
      </c>
    </row>
    <row r="13" spans="2:7">
      <c r="B13" s="29">
        <v>10</v>
      </c>
      <c r="C13" s="30" t="s">
        <v>63</v>
      </c>
      <c r="D13" s="30" t="s">
        <v>60</v>
      </c>
      <c r="E13" s="30" t="s">
        <v>64</v>
      </c>
      <c r="F13" s="30" t="s">
        <v>65</v>
      </c>
      <c r="G13" s="31">
        <v>31</v>
      </c>
    </row>
    <row r="14" spans="2:7">
      <c r="B14" s="29">
        <v>11</v>
      </c>
      <c r="C14" s="30" t="s">
        <v>66</v>
      </c>
      <c r="D14" s="30" t="s">
        <v>67</v>
      </c>
      <c r="E14" s="30" t="s">
        <v>68</v>
      </c>
      <c r="F14" s="30" t="s">
        <v>69</v>
      </c>
      <c r="G14" s="31">
        <v>21</v>
      </c>
    </row>
    <row r="15" spans="2:7">
      <c r="B15" s="29">
        <v>12</v>
      </c>
      <c r="C15" s="30" t="s">
        <v>70</v>
      </c>
      <c r="D15" s="30" t="s">
        <v>67</v>
      </c>
      <c r="E15" s="30" t="s">
        <v>68</v>
      </c>
      <c r="F15" s="30" t="s">
        <v>71</v>
      </c>
      <c r="G15" s="31">
        <v>38</v>
      </c>
    </row>
    <row r="16" spans="2:7">
      <c r="B16" s="29">
        <v>13</v>
      </c>
      <c r="C16" s="30" t="s">
        <v>72</v>
      </c>
      <c r="D16" s="30" t="s">
        <v>73</v>
      </c>
      <c r="E16" s="30" t="s">
        <v>64</v>
      </c>
      <c r="F16" s="30" t="s">
        <v>74</v>
      </c>
      <c r="G16" s="31">
        <v>6</v>
      </c>
    </row>
    <row r="17" spans="2:7">
      <c r="B17" s="29">
        <v>14</v>
      </c>
      <c r="C17" s="30" t="s">
        <v>75</v>
      </c>
      <c r="D17" s="30" t="s">
        <v>73</v>
      </c>
      <c r="E17" s="30" t="s">
        <v>55</v>
      </c>
      <c r="F17" s="30" t="s">
        <v>76</v>
      </c>
      <c r="G17" s="31">
        <v>23.25</v>
      </c>
    </row>
    <row r="18" spans="2:7">
      <c r="B18" s="29">
        <v>15</v>
      </c>
      <c r="C18" s="30" t="s">
        <v>77</v>
      </c>
      <c r="D18" s="30" t="s">
        <v>73</v>
      </c>
      <c r="E18" s="30" t="s">
        <v>38</v>
      </c>
      <c r="F18" s="30" t="s">
        <v>78</v>
      </c>
      <c r="G18" s="31">
        <v>15.5</v>
      </c>
    </row>
    <row r="19" spans="2:7">
      <c r="B19" s="29">
        <v>16</v>
      </c>
      <c r="C19" s="30" t="s">
        <v>79</v>
      </c>
      <c r="D19" s="30" t="s">
        <v>80</v>
      </c>
      <c r="E19" s="30" t="s">
        <v>81</v>
      </c>
      <c r="F19" s="30" t="s">
        <v>82</v>
      </c>
      <c r="G19" s="31">
        <v>17.45</v>
      </c>
    </row>
    <row r="20" spans="2:7">
      <c r="B20" s="29">
        <v>17</v>
      </c>
      <c r="C20" s="30" t="s">
        <v>83</v>
      </c>
      <c r="D20" s="30" t="s">
        <v>80</v>
      </c>
      <c r="E20" s="30" t="s">
        <v>61</v>
      </c>
      <c r="F20" s="30" t="s">
        <v>84</v>
      </c>
      <c r="G20" s="31">
        <v>39</v>
      </c>
    </row>
    <row r="21" spans="2:7">
      <c r="B21" s="29">
        <v>18</v>
      </c>
      <c r="C21" s="30" t="s">
        <v>85</v>
      </c>
      <c r="D21" s="30" t="s">
        <v>80</v>
      </c>
      <c r="E21" s="30" t="s">
        <v>64</v>
      </c>
      <c r="F21" s="30" t="s">
        <v>86</v>
      </c>
      <c r="G21" s="31">
        <v>62.5</v>
      </c>
    </row>
    <row r="22" spans="2:7">
      <c r="B22" s="29">
        <v>19</v>
      </c>
      <c r="C22" s="30" t="s">
        <v>87</v>
      </c>
      <c r="D22" s="30" t="s">
        <v>88</v>
      </c>
      <c r="E22" s="30" t="s">
        <v>81</v>
      </c>
      <c r="F22" s="30" t="s">
        <v>89</v>
      </c>
      <c r="G22" s="31">
        <v>9.1999999999999993</v>
      </c>
    </row>
    <row r="23" spans="2:7">
      <c r="B23" s="29">
        <v>20</v>
      </c>
      <c r="C23" s="30" t="s">
        <v>90</v>
      </c>
      <c r="D23" s="30" t="s">
        <v>88</v>
      </c>
      <c r="E23" s="30" t="s">
        <v>81</v>
      </c>
      <c r="F23" s="30" t="s">
        <v>91</v>
      </c>
      <c r="G23" s="31">
        <v>81</v>
      </c>
    </row>
    <row r="24" spans="2:7">
      <c r="B24" s="29">
        <v>21</v>
      </c>
      <c r="C24" s="30" t="s">
        <v>92</v>
      </c>
      <c r="D24" s="30" t="s">
        <v>88</v>
      </c>
      <c r="E24" s="30" t="s">
        <v>81</v>
      </c>
      <c r="F24" s="30" t="s">
        <v>93</v>
      </c>
      <c r="G24" s="31">
        <v>10</v>
      </c>
    </row>
    <row r="25" spans="2:7">
      <c r="B25" s="29">
        <v>22</v>
      </c>
      <c r="C25" s="30" t="s">
        <v>94</v>
      </c>
      <c r="D25" s="30" t="s">
        <v>95</v>
      </c>
      <c r="E25" s="30" t="s">
        <v>96</v>
      </c>
      <c r="F25" s="30" t="s">
        <v>97</v>
      </c>
      <c r="G25" s="31">
        <v>21</v>
      </c>
    </row>
    <row r="26" spans="2:7">
      <c r="B26" s="29">
        <v>23</v>
      </c>
      <c r="C26" s="30" t="s">
        <v>98</v>
      </c>
      <c r="D26" s="30" t="s">
        <v>95</v>
      </c>
      <c r="E26" s="30" t="s">
        <v>96</v>
      </c>
      <c r="F26" s="30" t="s">
        <v>99</v>
      </c>
      <c r="G26" s="31">
        <v>9</v>
      </c>
    </row>
    <row r="27" spans="2:7">
      <c r="B27" s="29">
        <v>24</v>
      </c>
      <c r="C27" s="30" t="s">
        <v>100</v>
      </c>
      <c r="D27" s="30" t="s">
        <v>101</v>
      </c>
      <c r="E27" s="30" t="s">
        <v>42</v>
      </c>
      <c r="F27" s="30" t="s">
        <v>102</v>
      </c>
      <c r="G27" s="31">
        <v>4.5</v>
      </c>
    </row>
    <row r="28" spans="2:7">
      <c r="B28" s="29">
        <v>25</v>
      </c>
      <c r="C28" s="30" t="s">
        <v>103</v>
      </c>
      <c r="D28" s="30" t="s">
        <v>104</v>
      </c>
      <c r="E28" s="30" t="s">
        <v>81</v>
      </c>
      <c r="F28" s="30" t="s">
        <v>105</v>
      </c>
      <c r="G28" s="31">
        <v>14</v>
      </c>
    </row>
    <row r="29" spans="2:7">
      <c r="B29" s="29">
        <v>26</v>
      </c>
      <c r="C29" s="30" t="s">
        <v>106</v>
      </c>
      <c r="D29" s="30" t="s">
        <v>104</v>
      </c>
      <c r="E29" s="30" t="s">
        <v>81</v>
      </c>
      <c r="F29" s="30" t="s">
        <v>107</v>
      </c>
      <c r="G29" s="31">
        <v>31.23</v>
      </c>
    </row>
    <row r="30" spans="2:7">
      <c r="B30" s="29">
        <v>27</v>
      </c>
      <c r="C30" s="30" t="s">
        <v>108</v>
      </c>
      <c r="D30" s="30" t="s">
        <v>104</v>
      </c>
      <c r="E30" s="30" t="s">
        <v>81</v>
      </c>
      <c r="F30" s="30" t="s">
        <v>109</v>
      </c>
      <c r="G30" s="31">
        <v>43.9</v>
      </c>
    </row>
    <row r="31" spans="2:7">
      <c r="B31" s="29">
        <v>28</v>
      </c>
      <c r="C31" s="30" t="s">
        <v>110</v>
      </c>
      <c r="D31" s="30" t="s">
        <v>37</v>
      </c>
      <c r="E31" s="30" t="s">
        <v>55</v>
      </c>
      <c r="F31" s="30" t="s">
        <v>111</v>
      </c>
      <c r="G31" s="31">
        <v>45.6</v>
      </c>
    </row>
    <row r="32" spans="2:7">
      <c r="B32" s="29">
        <v>29</v>
      </c>
      <c r="C32" s="30" t="s">
        <v>112</v>
      </c>
      <c r="D32" s="30" t="s">
        <v>37</v>
      </c>
      <c r="E32" s="30" t="s">
        <v>61</v>
      </c>
      <c r="F32" s="30" t="s">
        <v>113</v>
      </c>
      <c r="G32" s="31">
        <v>123.79</v>
      </c>
    </row>
    <row r="33" spans="2:7">
      <c r="B33" s="29">
        <v>30</v>
      </c>
      <c r="C33" s="30" t="s">
        <v>114</v>
      </c>
      <c r="D33" s="30" t="s">
        <v>115</v>
      </c>
      <c r="E33" s="30" t="s">
        <v>64</v>
      </c>
      <c r="F33" s="30" t="s">
        <v>116</v>
      </c>
      <c r="G33" s="31">
        <v>25.89</v>
      </c>
    </row>
    <row r="34" spans="2:7">
      <c r="B34" s="29">
        <v>31</v>
      </c>
      <c r="C34" s="30" t="s">
        <v>117</v>
      </c>
      <c r="D34" s="30" t="s">
        <v>118</v>
      </c>
      <c r="E34" s="30" t="s">
        <v>68</v>
      </c>
      <c r="F34" s="30" t="s">
        <v>119</v>
      </c>
      <c r="G34" s="31">
        <v>12.5</v>
      </c>
    </row>
    <row r="35" spans="2:7">
      <c r="B35" s="29">
        <v>32</v>
      </c>
      <c r="C35" s="30" t="s">
        <v>120</v>
      </c>
      <c r="D35" s="30" t="s">
        <v>118</v>
      </c>
      <c r="E35" s="30" t="s">
        <v>68</v>
      </c>
      <c r="F35" s="30" t="s">
        <v>121</v>
      </c>
      <c r="G35" s="31">
        <v>32</v>
      </c>
    </row>
    <row r="36" spans="2:7">
      <c r="B36" s="29">
        <v>33</v>
      </c>
      <c r="C36" s="30" t="s">
        <v>122</v>
      </c>
      <c r="D36" s="30" t="s">
        <v>123</v>
      </c>
      <c r="E36" s="30" t="s">
        <v>68</v>
      </c>
      <c r="F36" s="30" t="s">
        <v>124</v>
      </c>
      <c r="G36" s="31">
        <v>2.5</v>
      </c>
    </row>
    <row r="37" spans="2:7">
      <c r="B37" s="29">
        <v>34</v>
      </c>
      <c r="C37" s="30" t="s">
        <v>125</v>
      </c>
      <c r="D37" s="30" t="s">
        <v>126</v>
      </c>
      <c r="E37" s="30" t="s">
        <v>42</v>
      </c>
      <c r="F37" s="30" t="s">
        <v>43</v>
      </c>
      <c r="G37" s="31">
        <v>14</v>
      </c>
    </row>
    <row r="38" spans="2:7">
      <c r="B38" s="29">
        <v>35</v>
      </c>
      <c r="C38" s="30" t="s">
        <v>127</v>
      </c>
      <c r="D38" s="30" t="s">
        <v>126</v>
      </c>
      <c r="E38" s="30" t="s">
        <v>42</v>
      </c>
      <c r="F38" s="30" t="s">
        <v>43</v>
      </c>
      <c r="G38" s="31">
        <v>18</v>
      </c>
    </row>
    <row r="39" spans="2:7">
      <c r="B39" s="29">
        <v>36</v>
      </c>
      <c r="C39" s="30" t="s">
        <v>128</v>
      </c>
      <c r="D39" s="30" t="s">
        <v>129</v>
      </c>
      <c r="E39" s="30" t="s">
        <v>64</v>
      </c>
      <c r="F39" s="30" t="s">
        <v>130</v>
      </c>
      <c r="G39" s="31">
        <v>19</v>
      </c>
    </row>
    <row r="40" spans="2:7">
      <c r="B40" s="29">
        <v>37</v>
      </c>
      <c r="C40" s="30" t="s">
        <v>131</v>
      </c>
      <c r="D40" s="30" t="s">
        <v>129</v>
      </c>
      <c r="E40" s="30" t="s">
        <v>64</v>
      </c>
      <c r="F40" s="30" t="s">
        <v>132</v>
      </c>
      <c r="G40" s="31">
        <v>26</v>
      </c>
    </row>
    <row r="41" spans="2:7">
      <c r="B41" s="29">
        <v>38</v>
      </c>
      <c r="C41" s="30" t="s">
        <v>133</v>
      </c>
      <c r="D41" s="30" t="s">
        <v>134</v>
      </c>
      <c r="E41" s="30" t="s">
        <v>42</v>
      </c>
      <c r="F41" s="30" t="s">
        <v>135</v>
      </c>
      <c r="G41" s="31">
        <v>263.5</v>
      </c>
    </row>
    <row r="42" spans="2:7">
      <c r="B42" s="29">
        <v>39</v>
      </c>
      <c r="C42" s="30" t="s">
        <v>136</v>
      </c>
      <c r="D42" s="30" t="s">
        <v>134</v>
      </c>
      <c r="E42" s="30" t="s">
        <v>42</v>
      </c>
      <c r="F42" s="30" t="s">
        <v>137</v>
      </c>
      <c r="G42" s="31">
        <v>18</v>
      </c>
    </row>
    <row r="43" spans="2:7">
      <c r="B43" s="29">
        <v>40</v>
      </c>
      <c r="C43" s="30" t="s">
        <v>138</v>
      </c>
      <c r="D43" s="30" t="s">
        <v>139</v>
      </c>
      <c r="E43" s="30" t="s">
        <v>64</v>
      </c>
      <c r="F43" s="30" t="s">
        <v>140</v>
      </c>
      <c r="G43" s="31">
        <v>18.399999999999999</v>
      </c>
    </row>
    <row r="44" spans="2:7">
      <c r="B44" s="29">
        <v>41</v>
      </c>
      <c r="C44" s="30" t="s">
        <v>141</v>
      </c>
      <c r="D44" s="30" t="s">
        <v>139</v>
      </c>
      <c r="E44" s="30" t="s">
        <v>64</v>
      </c>
      <c r="F44" s="30" t="s">
        <v>142</v>
      </c>
      <c r="G44" s="31">
        <v>9.65</v>
      </c>
    </row>
    <row r="45" spans="2:7">
      <c r="B45" s="29">
        <v>42</v>
      </c>
      <c r="C45" s="30" t="s">
        <v>143</v>
      </c>
      <c r="D45" s="30" t="s">
        <v>144</v>
      </c>
      <c r="E45" s="30" t="s">
        <v>96</v>
      </c>
      <c r="F45" s="30" t="s">
        <v>145</v>
      </c>
      <c r="G45" s="31">
        <v>14</v>
      </c>
    </row>
    <row r="46" spans="2:7">
      <c r="B46" s="29">
        <v>43</v>
      </c>
      <c r="C46" s="30" t="s">
        <v>146</v>
      </c>
      <c r="D46" s="30" t="s">
        <v>144</v>
      </c>
      <c r="E46" s="30" t="s">
        <v>42</v>
      </c>
      <c r="F46" s="30" t="s">
        <v>147</v>
      </c>
      <c r="G46" s="31">
        <v>46</v>
      </c>
    </row>
    <row r="47" spans="2:7">
      <c r="B47" s="29">
        <v>44</v>
      </c>
      <c r="C47" s="30" t="s">
        <v>148</v>
      </c>
      <c r="D47" s="30" t="s">
        <v>144</v>
      </c>
      <c r="E47" s="30" t="s">
        <v>38</v>
      </c>
      <c r="F47" s="30" t="s">
        <v>149</v>
      </c>
      <c r="G47" s="31">
        <v>19.45</v>
      </c>
    </row>
    <row r="48" spans="2:7">
      <c r="B48" s="29">
        <v>45</v>
      </c>
      <c r="C48" s="30" t="s">
        <v>150</v>
      </c>
      <c r="D48" s="30" t="s">
        <v>151</v>
      </c>
      <c r="E48" s="30" t="s">
        <v>64</v>
      </c>
      <c r="F48" s="30" t="s">
        <v>152</v>
      </c>
      <c r="G48" s="31">
        <v>9.5</v>
      </c>
    </row>
    <row r="49" spans="2:7">
      <c r="B49" s="29">
        <v>46</v>
      </c>
      <c r="C49" s="30" t="s">
        <v>153</v>
      </c>
      <c r="D49" s="30" t="s">
        <v>151</v>
      </c>
      <c r="E49" s="30" t="s">
        <v>64</v>
      </c>
      <c r="F49" s="30" t="s">
        <v>154</v>
      </c>
      <c r="G49" s="31">
        <v>12</v>
      </c>
    </row>
    <row r="50" spans="2:7">
      <c r="B50" s="29">
        <v>47</v>
      </c>
      <c r="C50" s="30" t="s">
        <v>155</v>
      </c>
      <c r="D50" s="30" t="s">
        <v>156</v>
      </c>
      <c r="E50" s="30" t="s">
        <v>81</v>
      </c>
      <c r="F50" s="30" t="s">
        <v>157</v>
      </c>
      <c r="G50" s="31">
        <v>9.5</v>
      </c>
    </row>
    <row r="51" spans="2:7">
      <c r="B51" s="29">
        <v>48</v>
      </c>
      <c r="C51" s="30" t="s">
        <v>158</v>
      </c>
      <c r="D51" s="30" t="s">
        <v>156</v>
      </c>
      <c r="E51" s="30" t="s">
        <v>81</v>
      </c>
      <c r="F51" s="30" t="s">
        <v>159</v>
      </c>
      <c r="G51" s="31">
        <v>12.75</v>
      </c>
    </row>
    <row r="52" spans="2:7">
      <c r="B52" s="29">
        <v>49</v>
      </c>
      <c r="C52" s="30" t="s">
        <v>160</v>
      </c>
      <c r="D52" s="30" t="s">
        <v>161</v>
      </c>
      <c r="E52" s="30" t="s">
        <v>81</v>
      </c>
      <c r="F52" s="30" t="s">
        <v>162</v>
      </c>
      <c r="G52" s="31">
        <v>20</v>
      </c>
    </row>
    <row r="53" spans="2:7">
      <c r="B53" s="29">
        <v>50</v>
      </c>
      <c r="C53" s="30" t="s">
        <v>163</v>
      </c>
      <c r="D53" s="30" t="s">
        <v>161</v>
      </c>
      <c r="E53" s="30" t="s">
        <v>81</v>
      </c>
      <c r="F53" s="30" t="s">
        <v>164</v>
      </c>
      <c r="G53" s="31">
        <v>16.25</v>
      </c>
    </row>
    <row r="54" spans="2:7">
      <c r="B54" s="29">
        <v>51</v>
      </c>
      <c r="C54" s="30" t="s">
        <v>165</v>
      </c>
      <c r="D54" s="30" t="s">
        <v>166</v>
      </c>
      <c r="E54" s="30" t="s">
        <v>55</v>
      </c>
      <c r="F54" s="30" t="s">
        <v>167</v>
      </c>
      <c r="G54" s="31">
        <v>53</v>
      </c>
    </row>
    <row r="55" spans="2:7">
      <c r="B55" s="29">
        <v>52</v>
      </c>
      <c r="C55" s="30" t="s">
        <v>168</v>
      </c>
      <c r="D55" s="30" t="s">
        <v>166</v>
      </c>
      <c r="E55" s="30" t="s">
        <v>96</v>
      </c>
      <c r="F55" s="30" t="s">
        <v>169</v>
      </c>
      <c r="G55" s="31">
        <v>7</v>
      </c>
    </row>
    <row r="56" spans="2:7">
      <c r="B56" s="29">
        <v>53</v>
      </c>
      <c r="C56" s="30" t="s">
        <v>170</v>
      </c>
      <c r="D56" s="30" t="s">
        <v>166</v>
      </c>
      <c r="E56" s="30" t="s">
        <v>61</v>
      </c>
      <c r="F56" s="30" t="s">
        <v>171</v>
      </c>
      <c r="G56" s="31">
        <v>32.799999999999997</v>
      </c>
    </row>
    <row r="57" spans="2:7">
      <c r="B57" s="29">
        <v>54</v>
      </c>
      <c r="C57" s="30" t="s">
        <v>172</v>
      </c>
      <c r="D57" s="30" t="s">
        <v>173</v>
      </c>
      <c r="E57" s="30" t="s">
        <v>61</v>
      </c>
      <c r="F57" s="30" t="s">
        <v>174</v>
      </c>
      <c r="G57" s="31">
        <v>7.45</v>
      </c>
    </row>
    <row r="58" spans="2:7">
      <c r="B58" s="29">
        <v>55</v>
      </c>
      <c r="C58" s="30" t="s">
        <v>175</v>
      </c>
      <c r="D58" s="30" t="s">
        <v>173</v>
      </c>
      <c r="E58" s="30" t="s">
        <v>61</v>
      </c>
      <c r="F58" s="30" t="s">
        <v>176</v>
      </c>
      <c r="G58" s="31">
        <v>24</v>
      </c>
    </row>
    <row r="59" spans="2:7">
      <c r="B59" s="29">
        <v>56</v>
      </c>
      <c r="C59" s="30" t="s">
        <v>177</v>
      </c>
      <c r="D59" s="30" t="s">
        <v>178</v>
      </c>
      <c r="E59" s="30" t="s">
        <v>96</v>
      </c>
      <c r="F59" s="30" t="s">
        <v>179</v>
      </c>
      <c r="G59" s="31">
        <v>38</v>
      </c>
    </row>
    <row r="60" spans="2:7">
      <c r="B60" s="29">
        <v>57</v>
      </c>
      <c r="C60" s="30" t="s">
        <v>180</v>
      </c>
      <c r="D60" s="30" t="s">
        <v>178</v>
      </c>
      <c r="E60" s="30" t="s">
        <v>96</v>
      </c>
      <c r="F60" s="30" t="s">
        <v>179</v>
      </c>
      <c r="G60" s="31">
        <v>19.5</v>
      </c>
    </row>
    <row r="61" spans="2:7">
      <c r="B61" s="29">
        <v>58</v>
      </c>
      <c r="C61" s="30" t="s">
        <v>181</v>
      </c>
      <c r="D61" s="30" t="s">
        <v>182</v>
      </c>
      <c r="E61" s="30" t="s">
        <v>64</v>
      </c>
      <c r="F61" s="30" t="s">
        <v>183</v>
      </c>
      <c r="G61" s="31">
        <v>13.25</v>
      </c>
    </row>
    <row r="62" spans="2:7">
      <c r="B62" s="29">
        <v>59</v>
      </c>
      <c r="C62" s="30" t="s">
        <v>184</v>
      </c>
      <c r="D62" s="30" t="s">
        <v>185</v>
      </c>
      <c r="E62" s="30" t="s">
        <v>68</v>
      </c>
      <c r="F62" s="30" t="s">
        <v>186</v>
      </c>
      <c r="G62" s="31">
        <v>55</v>
      </c>
    </row>
    <row r="63" spans="2:7">
      <c r="B63" s="29">
        <v>60</v>
      </c>
      <c r="C63" s="30" t="s">
        <v>187</v>
      </c>
      <c r="D63" s="30" t="s">
        <v>185</v>
      </c>
      <c r="E63" s="30" t="s">
        <v>68</v>
      </c>
      <c r="F63" s="30" t="s">
        <v>188</v>
      </c>
      <c r="G63" s="31">
        <v>34</v>
      </c>
    </row>
    <row r="64" spans="2:7">
      <c r="B64" s="29">
        <v>61</v>
      </c>
      <c r="C64" s="30" t="s">
        <v>189</v>
      </c>
      <c r="D64" s="30" t="s">
        <v>190</v>
      </c>
      <c r="E64" s="30" t="s">
        <v>38</v>
      </c>
      <c r="F64" s="30" t="s">
        <v>191</v>
      </c>
      <c r="G64" s="31">
        <v>28.5</v>
      </c>
    </row>
    <row r="65" spans="2:7">
      <c r="B65" s="29">
        <v>62</v>
      </c>
      <c r="C65" s="30" t="s">
        <v>192</v>
      </c>
      <c r="D65" s="30" t="s">
        <v>190</v>
      </c>
      <c r="E65" s="30" t="s">
        <v>81</v>
      </c>
      <c r="F65" s="30" t="s">
        <v>171</v>
      </c>
      <c r="G65" s="31">
        <v>49.3</v>
      </c>
    </row>
    <row r="66" spans="2:7">
      <c r="B66" s="29">
        <v>63</v>
      </c>
      <c r="C66" s="30" t="s">
        <v>193</v>
      </c>
      <c r="D66" s="30" t="s">
        <v>80</v>
      </c>
      <c r="E66" s="30" t="s">
        <v>38</v>
      </c>
      <c r="F66" s="30" t="s">
        <v>194</v>
      </c>
      <c r="G66" s="31">
        <v>43.9</v>
      </c>
    </row>
    <row r="67" spans="2:7">
      <c r="B67" s="29">
        <v>64</v>
      </c>
      <c r="C67" s="30" t="s">
        <v>195</v>
      </c>
      <c r="D67" s="30" t="s">
        <v>37</v>
      </c>
      <c r="E67" s="30" t="s">
        <v>96</v>
      </c>
      <c r="F67" s="30" t="s">
        <v>196</v>
      </c>
      <c r="G67" s="31">
        <v>33.25</v>
      </c>
    </row>
    <row r="68" spans="2:7">
      <c r="B68" s="29">
        <v>65</v>
      </c>
      <c r="C68" s="30" t="s">
        <v>197</v>
      </c>
      <c r="D68" s="30" t="s">
        <v>47</v>
      </c>
      <c r="E68" s="30" t="s">
        <v>38</v>
      </c>
      <c r="F68" s="30" t="s">
        <v>198</v>
      </c>
      <c r="G68" s="31">
        <v>21.05</v>
      </c>
    </row>
    <row r="69" spans="2:7">
      <c r="B69" s="29">
        <v>66</v>
      </c>
      <c r="C69" s="30" t="s">
        <v>199</v>
      </c>
      <c r="D69" s="30" t="s">
        <v>47</v>
      </c>
      <c r="E69" s="30" t="s">
        <v>38</v>
      </c>
      <c r="F69" s="30" t="s">
        <v>200</v>
      </c>
      <c r="G69" s="31">
        <v>17</v>
      </c>
    </row>
    <row r="70" spans="2:7">
      <c r="B70" s="29">
        <v>67</v>
      </c>
      <c r="C70" s="30" t="s">
        <v>201</v>
      </c>
      <c r="D70" s="30" t="s">
        <v>126</v>
      </c>
      <c r="E70" s="30" t="s">
        <v>42</v>
      </c>
      <c r="F70" s="30" t="s">
        <v>43</v>
      </c>
      <c r="G70" s="31">
        <v>14</v>
      </c>
    </row>
    <row r="71" spans="2:7">
      <c r="B71" s="29">
        <v>68</v>
      </c>
      <c r="C71" s="30" t="s">
        <v>202</v>
      </c>
      <c r="D71" s="30" t="s">
        <v>88</v>
      </c>
      <c r="E71" s="30" t="s">
        <v>81</v>
      </c>
      <c r="F71" s="30" t="s">
        <v>203</v>
      </c>
      <c r="G71" s="31">
        <v>12.5</v>
      </c>
    </row>
    <row r="72" spans="2:7">
      <c r="B72" s="29">
        <v>69</v>
      </c>
      <c r="C72" s="30" t="s">
        <v>204</v>
      </c>
      <c r="D72" s="30" t="s">
        <v>123</v>
      </c>
      <c r="E72" s="30" t="s">
        <v>68</v>
      </c>
      <c r="F72" s="30" t="s">
        <v>205</v>
      </c>
      <c r="G72" s="31">
        <v>36</v>
      </c>
    </row>
    <row r="73" spans="2:7">
      <c r="B73" s="29">
        <v>70</v>
      </c>
      <c r="C73" s="30" t="s">
        <v>206</v>
      </c>
      <c r="D73" s="30" t="s">
        <v>80</v>
      </c>
      <c r="E73" s="30" t="s">
        <v>42</v>
      </c>
      <c r="F73" s="30" t="s">
        <v>207</v>
      </c>
      <c r="G73" s="31">
        <v>15</v>
      </c>
    </row>
    <row r="74" spans="2:7">
      <c r="B74" s="29">
        <v>71</v>
      </c>
      <c r="C74" s="30" t="s">
        <v>208</v>
      </c>
      <c r="D74" s="30" t="s">
        <v>123</v>
      </c>
      <c r="E74" s="30" t="s">
        <v>68</v>
      </c>
      <c r="F74" s="30" t="s">
        <v>209</v>
      </c>
      <c r="G74" s="31">
        <v>21.5</v>
      </c>
    </row>
    <row r="75" spans="2:7">
      <c r="B75" s="29">
        <v>72</v>
      </c>
      <c r="C75" s="30" t="s">
        <v>210</v>
      </c>
      <c r="D75" s="30" t="s">
        <v>118</v>
      </c>
      <c r="E75" s="30" t="s">
        <v>68</v>
      </c>
      <c r="F75" s="30" t="s">
        <v>211</v>
      </c>
      <c r="G75" s="31">
        <v>34.799999999999997</v>
      </c>
    </row>
    <row r="76" spans="2:7">
      <c r="B76" s="29">
        <v>73</v>
      </c>
      <c r="C76" s="30" t="s">
        <v>212</v>
      </c>
      <c r="D76" s="30" t="s">
        <v>129</v>
      </c>
      <c r="E76" s="30" t="s">
        <v>64</v>
      </c>
      <c r="F76" s="30" t="s">
        <v>213</v>
      </c>
      <c r="G76" s="31">
        <v>15</v>
      </c>
    </row>
    <row r="77" spans="2:7">
      <c r="B77" s="29">
        <v>74</v>
      </c>
      <c r="C77" s="30" t="s">
        <v>214</v>
      </c>
      <c r="D77" s="30" t="s">
        <v>60</v>
      </c>
      <c r="E77" s="30" t="s">
        <v>55</v>
      </c>
      <c r="F77" s="30" t="s">
        <v>186</v>
      </c>
      <c r="G77" s="31">
        <v>10</v>
      </c>
    </row>
    <row r="78" spans="2:7">
      <c r="B78" s="29">
        <v>75</v>
      </c>
      <c r="C78" s="30" t="s">
        <v>215</v>
      </c>
      <c r="D78" s="30" t="s">
        <v>37</v>
      </c>
      <c r="E78" s="30" t="s">
        <v>42</v>
      </c>
      <c r="F78" s="30" t="s">
        <v>216</v>
      </c>
      <c r="G78" s="31">
        <v>7.75</v>
      </c>
    </row>
    <row r="79" spans="2:7">
      <c r="B79" s="29">
        <v>76</v>
      </c>
      <c r="C79" s="30" t="s">
        <v>217</v>
      </c>
      <c r="D79" s="30" t="s">
        <v>161</v>
      </c>
      <c r="E79" s="30" t="s">
        <v>42</v>
      </c>
      <c r="F79" s="30" t="s">
        <v>218</v>
      </c>
      <c r="G79" s="31">
        <v>18</v>
      </c>
    </row>
    <row r="80" spans="2:7">
      <c r="B80" s="33">
        <v>77</v>
      </c>
      <c r="C80" s="34" t="s">
        <v>219</v>
      </c>
      <c r="D80" s="34" t="s">
        <v>80</v>
      </c>
      <c r="E80" s="34" t="s">
        <v>38</v>
      </c>
      <c r="F80" s="34" t="s">
        <v>220</v>
      </c>
      <c r="G80" s="35">
        <v>13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Arkusze</vt:lpstr>
      </vt:variant>
      <vt:variant>
        <vt:i4>2</vt:i4>
      </vt:variant>
      <vt:variant>
        <vt:lpstr>Dialogi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Faktura sprzedaży</vt:lpstr>
      <vt:lpstr>Towary</vt:lpstr>
      <vt:lpstr>Dialog1</vt:lpstr>
      <vt:lpstr>'Faktura sprzedaży'!Obszar_wydruku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Sebastian Wilczewski</cp:lastModifiedBy>
  <cp:lastPrinted>2006-07-20T13:44:25Z</cp:lastPrinted>
  <dcterms:created xsi:type="dcterms:W3CDTF">2000-07-27T22:24:14Z</dcterms:created>
  <dcterms:modified xsi:type="dcterms:W3CDTF">2007-12-04T17:23:59Z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TC062070951045</vt:lpwstr>
  </property>
</Properties>
</file>