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charts/chartEx3.xml" ContentType="application/vnd.ms-office.chartex+xml"/>
  <Override PartName="/xl/charts/style3.xml" ContentType="application/vnd.ms-office.chartstyle+xml"/>
  <Override PartName="/xl/charts/colors3.xml" ContentType="application/vnd.ms-office.chartcolorstyle+xml"/>
  <Override PartName="/xl/charts/chart1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charts/chartEx4.xml" ContentType="application/vnd.ms-office.chartex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Ex5.xml" ContentType="application/vnd.ms-office.chartex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Ex6.xml" ContentType="application/vnd.ms-office.chartex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729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excel\rozdzial19\"/>
    </mc:Choice>
  </mc:AlternateContent>
  <bookViews>
    <workbookView xWindow="0" yWindow="0" windowWidth="28800" windowHeight="14820" tabRatio="709" firstSheet="2" activeTab="5"/>
  </bookViews>
  <sheets>
    <sheet name="Histogram" sheetId="1" r:id="rId1"/>
    <sheet name="Pareto" sheetId="9" r:id="rId2"/>
    <sheet name="Kaskadowy" sheetId="2" r:id="rId3"/>
    <sheet name="Skrzynka i wąsy" sheetId="5" r:id="rId4"/>
    <sheet name="Koncentryczny pierścieniowy" sheetId="10" r:id="rId5"/>
    <sheet name="Mapa drzewa" sheetId="11" r:id="rId6"/>
  </sheets>
  <definedNames>
    <definedName name="_xlchart.v2.0" hidden="1">Histogram!$A$2:$A$106</definedName>
    <definedName name="_xlchart.v2.1" hidden="1">Histogram!$B$1</definedName>
    <definedName name="_xlchart.v2.10" hidden="1">'Skrzynka i wąsy'!$B$1</definedName>
    <definedName name="_xlchart.v2.11" hidden="1">'Skrzynka i wąsy'!$B$2:$B$95</definedName>
    <definedName name="_xlchart.v2.12" hidden="1">'Koncentryczny pierścieniowy'!$A$3:$B$35</definedName>
    <definedName name="_xlchart.v2.13" hidden="1">'Koncentryczny pierścieniowy'!$C$3:$C$35</definedName>
    <definedName name="_xlchart.v2.14" hidden="1">'Mapa drzewa'!$A$3:$B$35</definedName>
    <definedName name="_xlchart.v2.15" hidden="1">'Mapa drzewa'!$C$3:$C$35</definedName>
    <definedName name="_xlchart.v2.16" hidden="1">'Mapa drzewa'!$A$3:$B$35</definedName>
    <definedName name="_xlchart.v2.17" hidden="1">'Mapa drzewa'!$C$3:$C$35</definedName>
    <definedName name="_xlchart.v2.18" hidden="1">'Mapa drzewa'!$C$3:$C$35</definedName>
    <definedName name="_xlchart.v2.2" hidden="1">Histogram!$B$2:$B$106</definedName>
    <definedName name="_xlchart.v2.3" hidden="1">Pareto!$A$3:$A$14</definedName>
    <definedName name="_xlchart.v2.4" hidden="1">Pareto!$B$2</definedName>
    <definedName name="_xlchart.v2.5" hidden="1">Pareto!$B$3:$B$14</definedName>
    <definedName name="_xlchart.v2.6" hidden="1">Kaskadowy!$A$2:$A$14</definedName>
    <definedName name="_xlchart.v2.7" hidden="1">Kaskadowy!$D$1</definedName>
    <definedName name="_xlchart.v2.8" hidden="1">Kaskadowy!$D$2:$D$14</definedName>
    <definedName name="_xlchart.v2.9" hidden="1">'Skrzynka i wąsy'!$A$2:$A$95</definedName>
    <definedName name="Group1">'Skrzynka i wąsy'!$B$2:$B$23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5" l="1"/>
  <c r="M6" i="5"/>
  <c r="M5" i="5"/>
  <c r="M4" i="5"/>
  <c r="M3" i="5"/>
  <c r="M2" i="5"/>
  <c r="C14" i="2" l="1"/>
  <c r="B14" i="2"/>
  <c r="D3" i="2"/>
  <c r="D4" i="2"/>
  <c r="D5" i="2"/>
  <c r="D6" i="2"/>
  <c r="D7" i="2"/>
  <c r="D8" i="2"/>
  <c r="D9" i="2"/>
  <c r="D10" i="2"/>
  <c r="D11" i="2"/>
  <c r="D12" i="2"/>
  <c r="D13" i="2"/>
  <c r="D2" i="2"/>
  <c r="O2" i="2" s="1"/>
  <c r="D14" i="2" l="1"/>
  <c r="O3" i="2"/>
  <c r="O4" i="2" s="1"/>
  <c r="O5" i="2" s="1"/>
  <c r="O6" i="2" s="1"/>
  <c r="O7" i="2" s="1"/>
  <c r="O8" i="2" s="1"/>
  <c r="O9" i="2" s="1"/>
  <c r="O10" i="2" s="1"/>
  <c r="O11" i="2" s="1"/>
  <c r="O12" i="2" s="1"/>
  <c r="O13" i="2" s="1"/>
</calcChain>
</file>

<file path=xl/sharedStrings.xml><?xml version="1.0" encoding="utf-8"?>
<sst xmlns="http://schemas.openxmlformats.org/spreadsheetml/2006/main" count="341" uniqueCount="191">
  <si>
    <t>Student</t>
  </si>
  <si>
    <t>Mar</t>
  </si>
  <si>
    <t>Min</t>
  </si>
  <si>
    <t>Max</t>
  </si>
  <si>
    <t>Blues</t>
  </si>
  <si>
    <t>Country</t>
  </si>
  <si>
    <t>Western</t>
  </si>
  <si>
    <t>Folk</t>
  </si>
  <si>
    <t>Jazz</t>
  </si>
  <si>
    <t>Smooth Jazz</t>
  </si>
  <si>
    <t>New Age</t>
  </si>
  <si>
    <t>Pop</t>
  </si>
  <si>
    <t>R&amp;B</t>
  </si>
  <si>
    <t>Rap</t>
  </si>
  <si>
    <t>Reggae</t>
  </si>
  <si>
    <t>Rock</t>
  </si>
  <si>
    <t>Swing</t>
  </si>
  <si>
    <t>Placebo</t>
  </si>
  <si>
    <t>Wynik</t>
  </si>
  <si>
    <t>Paulina Sobczak</t>
  </si>
  <si>
    <t>Henryk Bąk</t>
  </si>
  <si>
    <t>Kazimierz Górski</t>
  </si>
  <si>
    <t>Irena Wójcik</t>
  </si>
  <si>
    <t>Marian Chmielewski</t>
  </si>
  <si>
    <t>Małgorzata Jaworska</t>
  </si>
  <si>
    <t>Ewa Duda</t>
  </si>
  <si>
    <t>Jakub Malinowski</t>
  </si>
  <si>
    <t>Jadwiga Brzezińska</t>
  </si>
  <si>
    <t>Roman Sawicki</t>
  </si>
  <si>
    <t>Marcin Szymczak</t>
  </si>
  <si>
    <t>Joanna Baranowska</t>
  </si>
  <si>
    <t>Maciej Szczepański</t>
  </si>
  <si>
    <t>Czesław Wróbel</t>
  </si>
  <si>
    <t>Grażyna Górska</t>
  </si>
  <si>
    <t>Wanda Krawczyk</t>
  </si>
  <si>
    <t>Renata Urbańska</t>
  </si>
  <si>
    <t>Wiesława Tomaszewska</t>
  </si>
  <si>
    <t>Bożena Baranowska</t>
  </si>
  <si>
    <t>Ewelina Malinowska</t>
  </si>
  <si>
    <t>Anna Krajewska</t>
  </si>
  <si>
    <t>Mieczysław Zając</t>
  </si>
  <si>
    <t>Wiesław Przybylski</t>
  </si>
  <si>
    <t>Dorota Tomaszewska</t>
  </si>
  <si>
    <t>Jerzy Wróblewski</t>
  </si>
  <si>
    <t>Magdalena Adamczyk</t>
  </si>
  <si>
    <t>Władysław Piotrowski</t>
  </si>
  <si>
    <t>Marek Wiśniewski</t>
  </si>
  <si>
    <t>Stanisława Głowacka</t>
  </si>
  <si>
    <t>Agata Kubiak</t>
  </si>
  <si>
    <t>Marian Kowalski</t>
  </si>
  <si>
    <t>Piotr Szymański</t>
  </si>
  <si>
    <t>Stanisław Kowalski</t>
  </si>
  <si>
    <t>Aleksandra Szulc</t>
  </si>
  <si>
    <t>Tomasz Kucharski</t>
  </si>
  <si>
    <t>Marcin Mazurek</t>
  </si>
  <si>
    <t>Sebastian Baranowski</t>
  </si>
  <si>
    <t>Agata Wysocka</t>
  </si>
  <si>
    <t>Grażyna Mazur</t>
  </si>
  <si>
    <t>Marcin Gajewski</t>
  </si>
  <si>
    <t>Krystyna Sikorska</t>
  </si>
  <si>
    <t>Krzysztof Kowalski</t>
  </si>
  <si>
    <t>Małgorzata Mazurek</t>
  </si>
  <si>
    <t>Adam Jasiński</t>
  </si>
  <si>
    <t>Patrycja Makowska</t>
  </si>
  <si>
    <t>Piotr Adamczyk</t>
  </si>
  <si>
    <t>Waldemar Wieczorek</t>
  </si>
  <si>
    <t>Edward Szulc</t>
  </si>
  <si>
    <t>Janusz Andrzejewski</t>
  </si>
  <si>
    <t>Edyta Nowakowska</t>
  </si>
  <si>
    <t>Joanna Woźniak</t>
  </si>
  <si>
    <t>Mateusz Michalak</t>
  </si>
  <si>
    <t>Marta Sobczak</t>
  </si>
  <si>
    <t>Waldemar Makowski</t>
  </si>
  <si>
    <t>Marzena Jabłońska</t>
  </si>
  <si>
    <t>Maciej Sikora</t>
  </si>
  <si>
    <t>Monika Szewczyk</t>
  </si>
  <si>
    <t>Genowefa Cieślak</t>
  </si>
  <si>
    <t>Edyta Nowicka</t>
  </si>
  <si>
    <t>Piotr Malinowski</t>
  </si>
  <si>
    <t>Krzysztof Głowacki</t>
  </si>
  <si>
    <t>Andrzej Szewczyk</t>
  </si>
  <si>
    <t>Mariusz Grabowski</t>
  </si>
  <si>
    <t>Stefania Król</t>
  </si>
  <si>
    <t>Wiesław Szczepański</t>
  </si>
  <si>
    <t>Małgorzata Wasilewska</t>
  </si>
  <si>
    <t>Józef Szczepański</t>
  </si>
  <si>
    <t>Mariusz Kowalczyk</t>
  </si>
  <si>
    <t>Janina Kozłowska</t>
  </si>
  <si>
    <t>Roman Kwiatkowski</t>
  </si>
  <si>
    <t>Jadwiga Kamińska</t>
  </si>
  <si>
    <t>Agnieszka Zając</t>
  </si>
  <si>
    <t>Robert Włodarczyk</t>
  </si>
  <si>
    <t>Henryk Kowalski</t>
  </si>
  <si>
    <t>Kazimiera Zalewska</t>
  </si>
  <si>
    <t>Sylwia Kaźmierczak</t>
  </si>
  <si>
    <t>Dorota Maciejewska</t>
  </si>
  <si>
    <t>Jacek Laskowski</t>
  </si>
  <si>
    <t>Michał Sobczak</t>
  </si>
  <si>
    <t>Genowefa Lis</t>
  </si>
  <si>
    <t>Mirosław Czerwiński</t>
  </si>
  <si>
    <t>Agata Gajewska</t>
  </si>
  <si>
    <t>Zofia Bąk</t>
  </si>
  <si>
    <t>Marek Adamczyk</t>
  </si>
  <si>
    <t>Agata Pawlak</t>
  </si>
  <si>
    <t>Adam Jankowski</t>
  </si>
  <si>
    <t>Mieczysław Adamczyk</t>
  </si>
  <si>
    <t>Wanda Czarnecka</t>
  </si>
  <si>
    <t>Andrzej Ziółkowski</t>
  </si>
  <si>
    <t>Jarosław Laskowski</t>
  </si>
  <si>
    <t>Iwona Urbańska</t>
  </si>
  <si>
    <t>Aneta Jakubowska</t>
  </si>
  <si>
    <t>Zdzisław Król</t>
  </si>
  <si>
    <t>Maria Wiśniewska</t>
  </si>
  <si>
    <t>Grzegorz Borkowski</t>
  </si>
  <si>
    <t>Maria Głowacka</t>
  </si>
  <si>
    <t>Jakub Pietrzak</t>
  </si>
  <si>
    <t>Danuta Piotrowska</t>
  </si>
  <si>
    <t>Sebastian Chmielewski</t>
  </si>
  <si>
    <t>Adam Andrzejewski</t>
  </si>
  <si>
    <t>Iwona Chmielewska</t>
  </si>
  <si>
    <t>Maria Król</t>
  </si>
  <si>
    <t>Zenon Włoskowik</t>
  </si>
  <si>
    <t>Szymon Urbanek</t>
  </si>
  <si>
    <t>Małgorzata Nielata</t>
  </si>
  <si>
    <t>Skarga</t>
  </si>
  <si>
    <t>Niesmaczne jedzenie</t>
  </si>
  <si>
    <t>Trudna do znalezienia</t>
  </si>
  <si>
    <t>Brudne toalety</t>
  </si>
  <si>
    <t>Jedzenie było zimne</t>
  </si>
  <si>
    <t>Brak parkingu</t>
  </si>
  <si>
    <t>Ubogie menu</t>
  </si>
  <si>
    <t>Podano inne danie</t>
  </si>
  <si>
    <t>Za drogo</t>
  </si>
  <si>
    <t>Za głośno</t>
  </si>
  <si>
    <t>Niemiła obsługa</t>
  </si>
  <si>
    <t>Czekanie na miejsce</t>
  </si>
  <si>
    <t>Czekanie na obsługę</t>
  </si>
  <si>
    <t>Miesiąc</t>
  </si>
  <si>
    <t>Przychody</t>
  </si>
  <si>
    <t>Wydatki</t>
  </si>
  <si>
    <t>Różnica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</si>
  <si>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</si>
  <si>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</si>
  <si>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</si>
  <si>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</si>
  <si>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</si>
  <si>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</si>
  <si>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</si>
  <si>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</si>
  <si>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</si>
  <si>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</si>
  <si>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</si>
  <si>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Suma</t>
  </si>
  <si>
    <t>Skumulowany netto</t>
  </si>
  <si>
    <t>Liczba</t>
  </si>
  <si>
    <t>Numer grupy</t>
  </si>
  <si>
    <t>Leczenie A</t>
  </si>
  <si>
    <t>Leczenie B</t>
  </si>
  <si>
    <t>Leczenie C</t>
  </si>
  <si>
    <t>50th percentyl (mediana)</t>
  </si>
  <si>
    <t>25th percentyl</t>
  </si>
  <si>
    <t>75th percentyl</t>
  </si>
  <si>
    <t>Średnia</t>
  </si>
  <si>
    <t>Obliczenia dla grupy 1 (przykładowe)</t>
  </si>
  <si>
    <t>Gatunek</t>
  </si>
  <si>
    <t>Podgatunek</t>
  </si>
  <si>
    <t>Nagrania</t>
  </si>
  <si>
    <t>Akustyczny</t>
  </si>
  <si>
    <t>Elektryczny</t>
  </si>
  <si>
    <t>Klasyczna</t>
  </si>
  <si>
    <t>Kobieca</t>
  </si>
  <si>
    <t>Męska</t>
  </si>
  <si>
    <t>Elektroniczna</t>
  </si>
  <si>
    <t>Kobiecy</t>
  </si>
  <si>
    <t>Męski</t>
  </si>
  <si>
    <t>Instrumentalny</t>
  </si>
  <si>
    <t>Śpiewany</t>
  </si>
  <si>
    <t>Retro</t>
  </si>
  <si>
    <t>Klasyczny</t>
  </si>
  <si>
    <t>Nowoczesny</t>
  </si>
  <si>
    <t>Ścieżki dźwiękowe</t>
  </si>
  <si>
    <t>Lista przebojów</t>
  </si>
  <si>
    <t>Etniczna</t>
  </si>
  <si>
    <t>Lata międzywojenne</t>
  </si>
  <si>
    <t>Klasyka powojenna</t>
  </si>
  <si>
    <t>Punk</t>
  </si>
  <si>
    <t>Awangardowa</t>
  </si>
  <si>
    <t>Soul</t>
  </si>
  <si>
    <t>Taneczna</t>
  </si>
  <si>
    <t>Szanty</t>
  </si>
  <si>
    <t>Poezja śpiewana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</si>
</sst>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Arial Unicode MS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2" tint="-9.9978637043366805E-2"/>
        <bgColor indexed="64"/>
      </patternFill>
    </fill>
  </fills>
  <borders count="19">
    <border>
      <left/>
      <right/>
      <top/>
      <bottom/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rgb="FFBFBFBF"/>
      </left>
      <right/>
      <top style="thin">
        <color rgb="FFBFBFBF"/>
      </top>
      <bottom/>
      <diagonal/>
    </border>
    <border>
      <left style="thin">
        <color theme="0" tint="-0.249977111117893"/>
      </left>
      <right style="thin">
        <color rgb="FFBFBFBF"/>
      </right>
      <top style="thin">
        <color theme="0" tint="-0.249977111117893"/>
      </top>
      <bottom style="thin">
        <color rgb="FFBFBFBF"/>
      </bottom>
      <diagonal/>
    </border>
    <border>
      <left style="thin">
        <color theme="0" tint="-0.249977111117893"/>
      </left>
      <right/>
      <top style="thin">
        <color rgb="FFBFBFBF"/>
      </top>
      <bottom/>
      <diagonal/>
    </border>
    <border>
      <left style="thin">
        <color theme="0" tint="-0.249977111117893"/>
      </left>
      <right style="thin">
        <color rgb="FFBFBFBF"/>
      </right>
      <top style="thin">
        <color rgb="FFBFBFBF"/>
      </top>
      <bottom/>
      <diagonal/>
    </border>
    <border>
      <left style="thin">
        <color rgb="FFBFBFBF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rgb="FFBFBFBF"/>
      </right>
      <top style="thin">
        <color theme="0" tint="-0.249977111117893"/>
      </top>
      <bottom/>
      <diagonal/>
    </border>
    <border>
      <left style="thin">
        <color rgb="FFBFBFBF"/>
      </left>
      <right/>
      <top style="thin">
        <color theme="0" tint="-0.249977111117893"/>
      </top>
      <bottom style="thin">
        <color rgb="FFBFBFBF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rgb="FFBFBFBF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8">
    <xf numFmtId="0" fontId="0" fillId="0" borderId="0" xfId="0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3" fontId="0" fillId="0" borderId="8" xfId="0" applyNumberFormat="1" applyFont="1" applyFill="1" applyBorder="1"/>
    <xf numFmtId="3" fontId="0" fillId="0" borderId="3" xfId="0" applyNumberFormat="1" applyFont="1" applyFill="1" applyBorder="1"/>
    <xf numFmtId="3" fontId="0" fillId="0" borderId="9" xfId="0" applyNumberFormat="1" applyFont="1" applyFill="1" applyBorder="1"/>
    <xf numFmtId="3" fontId="0" fillId="0" borderId="10" xfId="0" applyNumberFormat="1" applyFont="1" applyFill="1" applyBorder="1"/>
    <xf numFmtId="3" fontId="0" fillId="0" borderId="11" xfId="0" applyNumberFormat="1" applyFont="1" applyFill="1" applyBorder="1"/>
    <xf numFmtId="3" fontId="0" fillId="0" borderId="5" xfId="0" applyNumberFormat="1" applyFont="1" applyFill="1" applyBorder="1"/>
    <xf numFmtId="0" fontId="0" fillId="0" borderId="0" xfId="0" applyFill="1"/>
    <xf numFmtId="0" fontId="3" fillId="2" borderId="0" xfId="0" applyFont="1" applyFill="1"/>
    <xf numFmtId="0" fontId="2" fillId="2" borderId="4" xfId="0" applyFont="1" applyFill="1" applyBorder="1" applyAlignment="1">
      <alignment horizontal="center"/>
    </xf>
    <xf numFmtId="0" fontId="0" fillId="0" borderId="2" xfId="0" applyFont="1" applyFill="1" applyBorder="1"/>
    <xf numFmtId="0" fontId="1" fillId="0" borderId="2" xfId="0" applyFont="1" applyFill="1" applyBorder="1"/>
    <xf numFmtId="3" fontId="0" fillId="0" borderId="1" xfId="0" applyNumberFormat="1" applyFont="1" applyFill="1" applyBorder="1"/>
    <xf numFmtId="3" fontId="0" fillId="0" borderId="14" xfId="0" applyNumberFormat="1" applyFont="1" applyFill="1" applyBorder="1"/>
    <xf numFmtId="0" fontId="5" fillId="0" borderId="0" xfId="0" applyFont="1"/>
    <xf numFmtId="0" fontId="6" fillId="0" borderId="0" xfId="0" applyFont="1"/>
    <xf numFmtId="164" fontId="6" fillId="0" borderId="0" xfId="1" applyFont="1"/>
    <xf numFmtId="0" fontId="0" fillId="0" borderId="18" xfId="0" applyFont="1" applyFill="1" applyBorder="1"/>
    <xf numFmtId="3" fontId="0" fillId="0" borderId="13" xfId="0" applyNumberFormat="1" applyFont="1" applyFill="1" applyBorder="1"/>
    <xf numFmtId="0" fontId="7" fillId="0" borderId="15" xfId="0" applyFont="1" applyFill="1" applyBorder="1"/>
    <xf numFmtId="3" fontId="7" fillId="0" borderId="16" xfId="0" applyNumberFormat="1" applyFont="1" applyFill="1" applyBorder="1"/>
    <xf numFmtId="3" fontId="7" fillId="0" borderId="17" xfId="0" applyNumberFormat="1" applyFont="1" applyFill="1" applyBorder="1"/>
    <xf numFmtId="0" fontId="7" fillId="4" borderId="12" xfId="0" applyFont="1" applyFill="1" applyBorder="1"/>
    <xf numFmtId="165" fontId="7" fillId="4" borderId="12" xfId="0" applyNumberFormat="1" applyFont="1" applyFill="1" applyBorder="1"/>
    <xf numFmtId="0" fontId="0" fillId="0" borderId="12" xfId="0" applyFont="1" applyFill="1" applyBorder="1"/>
    <xf numFmtId="165" fontId="0" fillId="0" borderId="12" xfId="0" applyNumberFormat="1" applyFont="1" applyFill="1" applyBorder="1"/>
    <xf numFmtId="0" fontId="0" fillId="0" borderId="12" xfId="0" applyFont="1" applyBorder="1"/>
    <xf numFmtId="0" fontId="0" fillId="0" borderId="0" xfId="0" applyFont="1" applyFill="1" applyBorder="1"/>
    <xf numFmtId="0" fontId="0" fillId="0" borderId="0" xfId="0" applyFont="1"/>
    <xf numFmtId="0" fontId="0" fillId="0" borderId="12" xfId="0" applyBorder="1" applyAlignment="1">
      <alignment horizontal="left"/>
    </xf>
    <xf numFmtId="0" fontId="0" fillId="0" borderId="12" xfId="0" applyNumberFormat="1" applyBorder="1"/>
    <xf numFmtId="0" fontId="7" fillId="2" borderId="12" xfId="0" applyFont="1" applyFill="1" applyBorder="1"/>
    <xf numFmtId="0" fontId="8" fillId="0" borderId="0" xfId="0" applyFont="1" applyAlignment="1">
      <alignment vertical="center"/>
    </xf>
    <xf numFmtId="0" fontId="1" fillId="3" borderId="18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theme="0" tint="-0.249977111117893"/>
        </left>
        <right style="thin">
          <color rgb="FFBFBFBF"/>
        </right>
        <top style="thin">
          <color theme="0" tint="-0.249977111117893"/>
        </top>
        <bottom/>
        <vertical/>
        <horizontal/>
      </border>
    </dxf>
    <dxf>
      <fill>
        <patternFill patternType="solid">
          <fgColor indexed="64"/>
          <bgColor theme="4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left style="thin">
          <color theme="4" tint="0.39997558519241921"/>
        </left>
        <bottom style="thin">
          <color theme="4" tint="0.39997558519241921"/>
        </bottom>
      </border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Ex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Ex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l-PL"/>
              <a:t>Skumulowany przychód netto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Kaskadowy!$O$2:$O$13</c:f>
              <c:numCache>
                <c:formatCode>#,##0</c:formatCode>
                <c:ptCount val="12"/>
                <c:pt idx="0">
                  <c:v>1851</c:v>
                </c:pt>
                <c:pt idx="1">
                  <c:v>3871</c:v>
                </c:pt>
                <c:pt idx="2">
                  <c:v>4773</c:v>
                </c:pt>
                <c:pt idx="3">
                  <c:v>7062</c:v>
                </c:pt>
                <c:pt idx="4">
                  <c:v>8476</c:v>
                </c:pt>
                <c:pt idx="5">
                  <c:v>7879</c:v>
                </c:pt>
                <c:pt idx="6">
                  <c:v>6683</c:v>
                </c:pt>
                <c:pt idx="7">
                  <c:v>4941</c:v>
                </c:pt>
                <c:pt idx="8">
                  <c:v>2651</c:v>
                </c:pt>
                <c:pt idx="9">
                  <c:v>3323</c:v>
                </c:pt>
                <c:pt idx="10">
                  <c:v>5560</c:v>
                </c:pt>
                <c:pt idx="11">
                  <c:v>8137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2C3-4668-8898-C76EF7879A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3844976"/>
        <c:axId val="323845304"/>
      </c:lineChart>
      <c:catAx>
        <c:axId val="3238449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3845304"/>
        <c:crosses val="autoZero"/>
        <c:auto val="1"/>
        <c:lblAlgn val="ctr"/>
        <c:lblOffset val="100"/>
        <c:noMultiLvlLbl val="0"/>
      </c:catAx>
      <c:valAx>
        <c:axId val="323845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323844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_xlchart.v2.0</cx:f>
      </cx:strDim>
      <cx:numDim type="val">
        <cx:f>_xlchart.v2.2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>
              <a:defRPr/>
            </a:pPr>
            <a:r>
              <a:rPr lang="pl-PL"/>
              <a:t>Rozkład wyników testu</a:t>
            </a:r>
            <a:endParaRPr lang="en-US"/>
          </a:p>
        </cx:rich>
      </cx:tx>
    </cx:title>
    <cx:plotArea>
      <cx:plotAreaRegion>
        <cx:series layoutId="clusteredColumn" uniqueId="{7DE928D4-479B-4B45-A6D7-3BABB8B8ECC0}">
          <cx:tx>
            <cx:txData>
              <cx:f>_xlchart.v2.1</cx:f>
              <cx:v>Wynik</cx:v>
            </cx:txData>
          </cx:tx>
          <cx:dataId val="0"/>
          <cx:layoutPr>
            <cx:binning intervalClosed="r">
              <cx:binCount val="8"/>
            </cx:binning>
          </cx:layoutPr>
        </cx:series>
      </cx:plotAreaRegion>
      <cx:axis id="0">
        <cx:catScaling gapWidth="0"/>
        <cx:tickLabels/>
        <cx:numFmt formatCode="#,##0" sourceLinked="0"/>
        <cx:txPr>
          <a:bodyPr spcFirstLastPara="1" vertOverflow="ellipsis" wrap="square" lIns="0" tIns="0" rIns="0" bIns="0" anchor="ctr" anchorCtr="1"/>
          <a:lstStyle/>
          <a:p>
            <a:pPr>
              <a:defRPr/>
            </a:pPr>
            <a:endParaRPr lang="en-US"/>
          </a:p>
        </cx:txPr>
      </cx:axis>
      <cx:axis id="1">
        <cx:valScaling/>
        <cx:majorGridlines/>
        <cx:tickLabels/>
      </cx:axis>
    </cx:plotArea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_xlchart.v2.3</cx:f>
      </cx:strDim>
      <cx:numDim type="val">
        <cx:f>_xlchart.v2.5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>
              <a:defRPr/>
            </a:pPr>
            <a:r>
              <a:rPr lang="pl-PL"/>
              <a:t>Skargi na restaurację</a:t>
            </a:r>
            <a:endParaRPr lang="en-US"/>
          </a:p>
        </cx:rich>
      </cx:tx>
    </cx:title>
    <cx:plotArea>
      <cx:plotAreaRegion>
        <cx:series layoutId="clusteredColumn" uniqueId="{268904EF-FA59-4E14-A234-EC8343291C03}">
          <cx:tx>
            <cx:txData>
              <cx:f>_xlchart.v2.4</cx:f>
              <cx:v>Liczba</cx:v>
            </cx:txData>
          </cx:tx>
          <cx:dataId val="0"/>
          <cx:layoutPr>
            <cx:aggregation/>
          </cx:layoutPr>
          <cx:axisId val="1"/>
        </cx:series>
        <cx:series layoutId="paretoLine" ownerIdx="0" uniqueId="{FB9C7C6F-2DD1-456D-8680-A691535C8DB1}">
          <cx:spPr>
            <a:ln>
              <a:solidFill>
                <a:schemeClr val="tx1">
                  <a:lumMod val="85000"/>
                  <a:lumOff val="15000"/>
                </a:schemeClr>
              </a:solidFill>
            </a:ln>
          </cx:spPr>
          <cx:axisId val="2"/>
        </cx:series>
      </cx:plotAreaRegion>
      <cx:axis id="0">
        <cx:catScaling gapWidth="0.439999998"/>
        <cx:tickLabels/>
        <cx:txPr>
          <a:bodyPr spcFirstLastPara="1" vertOverflow="ellipsis" wrap="square" lIns="0" tIns="0" rIns="0" bIns="0" anchor="ctr" anchorCtr="1"/>
          <a:lstStyle/>
          <a:p>
            <a:pPr>
              <a:defRPr sz="1000" b="0"/>
            </a:pPr>
            <a:endParaRPr lang="en-US"/>
          </a:p>
        </cx:txPr>
      </cx:axis>
      <cx:axis id="1">
        <cx:valScaling/>
        <cx:majorGridlines/>
        <cx:tickLabels/>
      </cx:axis>
      <cx:axis id="2">
        <cx:valScaling max="1" min="0"/>
        <cx:units unit="percentage"/>
        <cx:tickLabels/>
      </cx:axis>
    </cx:plotArea>
  </cx:chart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_xlchart.v2.6</cx:f>
      </cx:strDim>
      <cx:numDim type="val">
        <cx:f>_xlchart.v2.8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>
              <a:defRPr/>
            </a:pPr>
            <a:r>
              <a:rPr lang="pl-PL"/>
              <a:t>Przepływ gotówki netto</a:t>
            </a:r>
            <a:endParaRPr lang="en-US"/>
          </a:p>
        </cx:rich>
      </cx:tx>
    </cx:title>
    <cx:plotArea>
      <cx:plotAreaRegion>
        <cx:series layoutId="waterfall" uniqueId="{434BE5E4-6AFC-43D2-B81E-8266177306EB}" formatIdx="2">
          <cx:tx>
            <cx:txData>
              <cx:f>_xlchart.v2.7</cx:f>
              <cx:v>Różnica</cx:v>
            </cx:txData>
          </cx:tx>
          <cx:dataLabels pos="outEnd">
            <cx:visibility seriesName="0" categoryName="0" value="1"/>
          </cx:dataLabels>
          <cx:dataId val="0"/>
          <cx:layoutPr>
            <cx:visibility connectorLines="1"/>
            <cx:subtotals>
              <cx:idx val="12"/>
            </cx:subtotals>
          </cx:layoutPr>
        </cx:series>
      </cx:plotAreaRegion>
      <cx:axis id="0">
        <cx:catScaling gapWidth="0.699999988"/>
        <cx:tickLabels/>
      </cx:axis>
      <cx:axis id="1">
        <cx:valScaling max="10000"/>
        <cx:maj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/>
            </a:pPr>
            <a:endParaRPr lang="en-US"/>
          </a:p>
        </cx:txPr>
      </cx:axis>
    </cx:plotArea>
    <cx:legend pos="b" align="ctr" overlay="0">
      <cx:txPr>
        <a:bodyPr spcFirstLastPara="1" vertOverflow="ellipsis" wrap="square" lIns="0" tIns="0" rIns="0" bIns="0" anchor="ctr" anchorCtr="1"/>
        <a:lstStyle/>
        <a:p>
          <a:pPr>
            <a:defRPr/>
          </a:pPr>
          <a:endParaRPr lang="en-US"/>
        </a:p>
      </cx:txPr>
    </cx:legend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_xlchart.v2.9</cx:f>
      </cx:strDim>
      <cx:numDim type="val">
        <cx:f>_xlchart.v2.11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>
              <a:defRPr/>
            </a:pPr>
            <a:r>
              <a:rPr lang="pl-PL"/>
              <a:t>Podsumowanie wyników według grup</a:t>
            </a:r>
            <a:endParaRPr lang="en-US"/>
          </a:p>
        </cx:rich>
      </cx:tx>
    </cx:title>
    <cx:plotArea>
      <cx:plotAreaRegion>
        <cx:series layoutId="boxWhisker" uniqueId="{5FAA06FF-57EE-43AC-83EA-CBC72A3F6568}">
          <cx:tx>
            <cx:txData>
              <cx:f>_xlchart.v2.10</cx:f>
              <cx:v>Wynik</cx:v>
            </cx:txData>
          </cx:tx>
          <cx:spPr>
            <a:solidFill>
              <a:schemeClr val="accent2">
                <a:lumMod val="20000"/>
                <a:lumOff val="80000"/>
              </a:schemeClr>
            </a:solidFill>
            <a:ln w="22225">
              <a:solidFill>
                <a:schemeClr val="tx1">
                  <a:lumMod val="65000"/>
                  <a:lumOff val="35000"/>
                </a:schemeClr>
              </a:solidFill>
            </a:ln>
          </cx:spPr>
          <cx:dataId val="0"/>
          <cx:layoutPr>
            <cx:visibility meanLine="0" meanMarker="1" nonoutliers="0" outliers="0"/>
            <cx:statistics quartileMethod="exclusive"/>
          </cx:layoutPr>
        </cx:series>
      </cx:plotAreaRegion>
      <cx:axis id="0">
        <cx:catScaling gapWidth="1"/>
        <cx:tickLabels/>
        <cx:txPr>
          <a:bodyPr rot="-60000000" spcFirstLastPara="1" vertOverflow="ellipsis" vert="horz" wrap="square" lIns="0" tIns="0" rIns="0" bIns="0" anchor="ctr" anchorCtr="1"/>
          <a:lstStyle/>
          <a:p>
            <a:pPr>
              <a:defRPr sz="1050" b="1"/>
            </a:pPr>
            <a:endParaRPr lang="en-US"/>
          </a:p>
        </cx:txPr>
      </cx:axis>
      <cx:axis id="1">
        <cx:valScaling/>
        <cx:majorGridlines/>
        <cx:tickLabels/>
      </cx:axis>
    </cx:plotArea>
  </cx:chart>
</cx:chartSpace>
</file>

<file path=xl/charts/chartEx5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_xlchart.v2.12</cx:f>
      </cx:strDim>
      <cx:numDim type="size">
        <cx:f>_xlchart.v2.13</cx:f>
      </cx:numDim>
    </cx:data>
  </cx:chartData>
  <cx:chart>
    <cx:title pos="t" align="ctr" overlay="0">
      <cx:tx>
        <cx:rich>
          <a:bodyPr spcFirstLastPara="1" vertOverflow="ellipsis" wrap="square" lIns="0" tIns="0" rIns="0" bIns="0" anchor="ctr" anchorCtr="1"/>
          <a:lstStyle/>
          <a:p>
            <a:pPr>
              <a:defRPr/>
            </a:pPr>
            <a:r>
              <a:rPr lang="pl-PL"/>
              <a:t>Liczba nagrań według gatunku</a:t>
            </a:r>
            <a:endParaRPr lang="en-US"/>
          </a:p>
        </cx:rich>
      </cx:tx>
    </cx:title>
    <cx:plotArea>
      <cx:plotAreaRegion>
        <cx:series layoutId="sunburst" uniqueId="{41E84E89-B12F-4243-8C47-952F62384EFB}">
          <cx:dataLabels pos="ctr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sz="1050"/>
                </a:pPr>
                <a:endParaRPr lang="en-US"/>
              </a:p>
            </cx:txPr>
            <cx:visibility seriesName="0" categoryName="1" value="0"/>
          </cx:dataLabels>
          <cx:dataId val="0"/>
        </cx:series>
      </cx:plotAreaRegion>
    </cx:plotArea>
  </cx:chart>
</cx:chartSpace>
</file>

<file path=xl/charts/chartEx6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_xlchart.v2.14</cx:f>
      </cx:strDim>
      <cx:numDim type="size">
        <cx:f>_xlchart.v2.15</cx:f>
      </cx:numDim>
    </cx:data>
  </cx:chartData>
  <cx:chart>
    <cx:title pos="t" align="ctr" overlay="0">
      <cx:tx>
        <cx:txData>
          <cx:v>Liczba nagrań według gatunku</cx:v>
        </cx:txData>
      </cx:tx>
      <cx:txPr>
        <a:bodyPr spcFirstLastPara="1" vertOverflow="ellipsis" wrap="square" lIns="0" tIns="0" rIns="0" bIns="0" anchor="ctr" anchorCtr="1"/>
        <a:lstStyle/>
        <a:p>
          <a:pPr>
            <a:defRPr/>
          </a:pPr>
          <a:r>
            <a:rPr lang="en-US"/>
            <a:t>Liczba nagrań według gatunku</a:t>
          </a:r>
        </a:p>
      </cx:txPr>
    </cx:title>
    <cx:plotArea>
      <cx:plotAreaRegion>
        <cx:series layoutId="treemap" uniqueId="{25F0A5D6-2C92-4518-9EC1-A0C9E661AFDB}">
          <cx:dataLabels pos="inEnd">
            <cx:txPr>
              <a:bodyPr spcFirstLastPara="1" vertOverflow="ellipsis" wrap="square" lIns="0" tIns="0" rIns="0" bIns="0" anchor="ctr" anchorCtr="1">
                <a:spAutoFit/>
              </a:bodyPr>
              <a:lstStyle/>
              <a:p>
                <a:pPr>
                  <a:defRPr sz="1050" b="1"/>
                </a:pPr>
                <a:endParaRPr lang="en-US"/>
              </a:p>
            </cx:txPr>
            <cx:visibility seriesName="0" categoryName="1" value="0"/>
            <cx:separator>, </cx:separator>
          </cx:dataLabels>
          <cx:dataId val="0"/>
          <cx:layoutPr>
            <cx:parentLabelLayout val="overlapping"/>
          </cx:layoutPr>
        </cx:series>
      </cx:plotAreaRegion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8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850" kern="1200"/>
    <cs:bodyPr wrap="square" lIns="38100" tIns="19050" rIns="38100" bIns="19050" anchor="ctr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_rels/drawing2.xml.rels><?xml version="1.0" encoding="UTF-8" standalone="yes"?>
<Relationships xmlns="http://schemas.openxmlformats.org/package/2006/relationships"><Relationship Id="rId1" Type="http://schemas.microsoft.com/office/2014/relationships/chartEx" Target="../charts/chartEx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microsoft.com/office/2014/relationships/chartEx" Target="../charts/chartEx3.xml"/></Relationships>
</file>

<file path=xl/drawings/_rels/drawing4.xml.rels><?xml version="1.0" encoding="UTF-8" standalone="yes"?>
<Relationships xmlns="http://schemas.openxmlformats.org/package/2006/relationships"><Relationship Id="rId1" Type="http://schemas.microsoft.com/office/2014/relationships/chartEx" Target="../charts/chartEx4.xml"/></Relationships>
</file>

<file path=xl/drawings/_rels/drawing5.xml.rels><?xml version="1.0" encoding="UTF-8" standalone="yes"?>
<Relationships xmlns="http://schemas.openxmlformats.org/package/2006/relationships"><Relationship Id="rId1" Type="http://schemas.microsoft.com/office/2014/relationships/chartEx" Target="../charts/chartEx5.xml"/></Relationships>
</file>

<file path=xl/drawings/_rels/drawing6.xml.rels><?xml version="1.0" encoding="UTF-8" standalone="yes"?>
<Relationships xmlns="http://schemas.openxmlformats.org/package/2006/relationships"><Relationship Id="rId1" Type="http://schemas.microsoft.com/office/2014/relationships/chartEx" Target="../charts/chartEx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176211</xdr:colOff>
      <xdr:row>1</xdr:row>
      <xdr:rowOff>28574</xdr:rowOff>
    </xdr:from>
    <xdr:to>
      <xdr:col>11</xdr:col>
      <xdr:colOff>161924</xdr:colOff>
      <xdr:row>20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1947861" y="219074"/>
              <a:ext cx="5472113" cy="36290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157162</xdr:colOff>
      <xdr:row>1</xdr:row>
      <xdr:rowOff>14287</xdr:rowOff>
    </xdr:from>
    <xdr:to>
      <xdr:col>12</xdr:col>
      <xdr:colOff>390526</xdr:colOff>
      <xdr:row>22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14562" y="204787"/>
              <a:ext cx="6329364" cy="401478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0</xdr:row>
      <xdr:rowOff>95249</xdr:rowOff>
    </xdr:from>
    <xdr:to>
      <xdr:col>12</xdr:col>
      <xdr:colOff>123825</xdr:colOff>
      <xdr:row>21</xdr:row>
      <xdr:rowOff>9524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628900" y="95249"/>
              <a:ext cx="4848225" cy="39338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  <xdr:twoCellAnchor>
    <xdr:from>
      <xdr:col>13</xdr:col>
      <xdr:colOff>19050</xdr:colOff>
      <xdr:row>13</xdr:row>
      <xdr:rowOff>142875</xdr:rowOff>
    </xdr:from>
    <xdr:to>
      <xdr:col>19</xdr:col>
      <xdr:colOff>552450</xdr:colOff>
      <xdr:row>28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252412</xdr:colOff>
      <xdr:row>0</xdr:row>
      <xdr:rowOff>161924</xdr:rowOff>
    </xdr:from>
    <xdr:to>
      <xdr:col>8</xdr:col>
      <xdr:colOff>504825</xdr:colOff>
      <xdr:row>22</xdr:row>
      <xdr:rowOff>57149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290762" y="161924"/>
              <a:ext cx="4738688" cy="40862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0</xdr:row>
      <xdr:rowOff>152399</xdr:rowOff>
    </xdr:from>
    <xdr:to>
      <xdr:col>13</xdr:col>
      <xdr:colOff>142874</xdr:colOff>
      <xdr:row>34</xdr:row>
      <xdr:rowOff>85724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733799" y="152399"/>
              <a:ext cx="6143625" cy="641032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0</xdr:row>
      <xdr:rowOff>47624</xdr:rowOff>
    </xdr:from>
    <xdr:to>
      <xdr:col>15</xdr:col>
      <xdr:colOff>390525</xdr:colOff>
      <xdr:row>35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3" name="Chart 2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3848100" y="47624"/>
              <a:ext cx="7496175" cy="66294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Ten wykres jest niedostępny w Twojej wersji programu Excel.
Edytowanie tego kształtu lub zapisanie tego skoroszytu w innym formacie pliku spowoduje trwałe uszkodzenie wykresu.</a:t>
              </a:r>
            </a:p>
          </xdr:txBody>
        </xdr:sp>
      </mc:Fallback>
    </mc:AlternateContent>
    <xdr:clientData/>
  </xdr:twoCellAnchor>
</xdr:wsDr>
</file>

<file path=xl/tables/table1.xml><?xml version="1.0" encoding="utf-8"?>
<table xmlns="http://schemas.openxmlformats.org/spreadsheetml/2006/main" id="1" name="Table1" displayName="Table1" ref="A1:B106" totalsRowShown="0">
  <autoFilter ref="A1:B106"/>
  <tableColumns count="2">
    <tableColumn id="1" name="Student"/>
    <tableColumn id="2" name="Wynik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6" name="Table6" displayName="Table6" ref="N1:O13" totalsRowShown="0" headerRowDxfId="6" dataDxfId="5" tableBorderDxfId="4">
  <autoFilter ref="N1:O13"/>
  <tableColumns count="2">
    <tableColumn id="1" name="Miesiąc" dataDxfId="3"/>
    <tableColumn id="2" name="Skumulowany netto" dataDxfId="2">
      <calculatedColumnFormula>O1+Kaskadowy!$D5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le5" displayName="Table5" ref="A1:B95" totalsRowShown="0" headerRowDxfId="1">
  <autoFilter ref="A1:B95"/>
  <tableColumns count="2">
    <tableColumn id="1" name="Numer grupy"/>
    <tableColumn id="2" name="Wynik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06"/>
  <sheetViews>
    <sheetView showGridLines="0" workbookViewId="0">
      <selection activeCell="A8" sqref="A8"/>
    </sheetView>
  </sheetViews>
  <sheetFormatPr defaultRowHeight="15"/>
  <cols>
    <col min="1" max="1" width="17.85546875" customWidth="1"/>
    <col min="2" max="2" width="8.7109375" customWidth="1"/>
  </cols>
  <sheetData>
    <row r="1" spans="1:2">
      <c r="A1" t="s">
        <v>0</v>
      </c>
      <c r="B1" t="s">
        <v>18</v>
      </c>
    </row>
    <row r="2" spans="1:2">
      <c r="A2" s="34" t="s">
        <v>19</v>
      </c>
      <c r="B2">
        <v>43</v>
      </c>
    </row>
    <row r="3" spans="1:2">
      <c r="A3" s="34" t="s">
        <v>20</v>
      </c>
      <c r="B3">
        <v>76</v>
      </c>
    </row>
    <row r="4" spans="1:2">
      <c r="A4" s="34" t="s">
        <v>21</v>
      </c>
      <c r="B4">
        <v>56</v>
      </c>
    </row>
    <row r="5" spans="1:2">
      <c r="A5" s="34" t="s">
        <v>22</v>
      </c>
      <c r="B5">
        <v>71</v>
      </c>
    </row>
    <row r="6" spans="1:2">
      <c r="A6" s="34" t="s">
        <v>23</v>
      </c>
      <c r="B6">
        <v>65</v>
      </c>
    </row>
    <row r="7" spans="1:2">
      <c r="A7" s="34" t="s">
        <v>24</v>
      </c>
      <c r="B7">
        <v>61</v>
      </c>
    </row>
    <row r="8" spans="1:2">
      <c r="A8" s="34" t="s">
        <v>25</v>
      </c>
      <c r="B8">
        <v>64</v>
      </c>
    </row>
    <row r="9" spans="1:2">
      <c r="A9" s="34" t="s">
        <v>26</v>
      </c>
      <c r="B9">
        <v>58</v>
      </c>
    </row>
    <row r="10" spans="1:2">
      <c r="A10" s="34" t="s">
        <v>27</v>
      </c>
      <c r="B10">
        <v>68</v>
      </c>
    </row>
    <row r="11" spans="1:2">
      <c r="A11" s="34" t="s">
        <v>28</v>
      </c>
      <c r="B11">
        <v>84</v>
      </c>
    </row>
    <row r="12" spans="1:2">
      <c r="A12" s="34" t="s">
        <v>29</v>
      </c>
      <c r="B12">
        <v>51</v>
      </c>
    </row>
    <row r="13" spans="1:2">
      <c r="A13" s="34" t="s">
        <v>30</v>
      </c>
      <c r="B13">
        <v>82</v>
      </c>
    </row>
    <row r="14" spans="1:2">
      <c r="A14" s="34" t="s">
        <v>31</v>
      </c>
      <c r="B14">
        <v>73</v>
      </c>
    </row>
    <row r="15" spans="1:2">
      <c r="A15" s="34" t="s">
        <v>32</v>
      </c>
      <c r="B15">
        <v>90</v>
      </c>
    </row>
    <row r="16" spans="1:2">
      <c r="A16" s="34" t="s">
        <v>33</v>
      </c>
      <c r="B16">
        <v>76</v>
      </c>
    </row>
    <row r="17" spans="1:2">
      <c r="A17" s="34" t="s">
        <v>34</v>
      </c>
      <c r="B17">
        <v>67</v>
      </c>
    </row>
    <row r="18" spans="1:2">
      <c r="A18" s="34" t="s">
        <v>35</v>
      </c>
      <c r="B18">
        <v>84</v>
      </c>
    </row>
    <row r="19" spans="1:2">
      <c r="A19" s="34" t="s">
        <v>36</v>
      </c>
      <c r="B19">
        <v>78</v>
      </c>
    </row>
    <row r="20" spans="1:2">
      <c r="A20" s="34" t="s">
        <v>37</v>
      </c>
      <c r="B20">
        <v>81</v>
      </c>
    </row>
    <row r="21" spans="1:2">
      <c r="A21" s="34" t="s">
        <v>38</v>
      </c>
      <c r="B21">
        <v>68</v>
      </c>
    </row>
    <row r="22" spans="1:2">
      <c r="A22" s="34" t="s">
        <v>39</v>
      </c>
      <c r="B22">
        <v>77</v>
      </c>
    </row>
    <row r="23" spans="1:2">
      <c r="A23" s="34" t="s">
        <v>40</v>
      </c>
      <c r="B23">
        <v>96</v>
      </c>
    </row>
    <row r="24" spans="1:2">
      <c r="A24" s="34" t="s">
        <v>41</v>
      </c>
      <c r="B24">
        <v>88</v>
      </c>
    </row>
    <row r="25" spans="1:2">
      <c r="A25" s="34" t="s">
        <v>42</v>
      </c>
      <c r="B25">
        <v>73</v>
      </c>
    </row>
    <row r="26" spans="1:2">
      <c r="A26" s="34" t="s">
        <v>43</v>
      </c>
      <c r="B26">
        <v>79</v>
      </c>
    </row>
    <row r="27" spans="1:2">
      <c r="A27" s="34" t="s">
        <v>44</v>
      </c>
      <c r="B27">
        <v>79</v>
      </c>
    </row>
    <row r="28" spans="1:2">
      <c r="A28" s="34" t="s">
        <v>45</v>
      </c>
      <c r="B28">
        <v>74</v>
      </c>
    </row>
    <row r="29" spans="1:2">
      <c r="A29" s="34" t="s">
        <v>46</v>
      </c>
      <c r="B29">
        <v>59</v>
      </c>
    </row>
    <row r="30" spans="1:2">
      <c r="A30" s="34" t="s">
        <v>47</v>
      </c>
      <c r="B30">
        <v>54</v>
      </c>
    </row>
    <row r="31" spans="1:2">
      <c r="A31" s="34" t="s">
        <v>48</v>
      </c>
      <c r="B31">
        <v>82</v>
      </c>
    </row>
    <row r="32" spans="1:2">
      <c r="A32" s="34" t="s">
        <v>49</v>
      </c>
      <c r="B32">
        <v>89</v>
      </c>
    </row>
    <row r="33" spans="1:2">
      <c r="A33" s="34" t="s">
        <v>50</v>
      </c>
      <c r="B33">
        <v>74</v>
      </c>
    </row>
    <row r="34" spans="1:2">
      <c r="A34" s="34" t="s">
        <v>51</v>
      </c>
      <c r="B34">
        <v>73</v>
      </c>
    </row>
    <row r="35" spans="1:2">
      <c r="A35" s="34" t="s">
        <v>52</v>
      </c>
      <c r="B35">
        <v>74</v>
      </c>
    </row>
    <row r="36" spans="1:2">
      <c r="A36" s="34" t="s">
        <v>53</v>
      </c>
      <c r="B36">
        <v>79</v>
      </c>
    </row>
    <row r="37" spans="1:2">
      <c r="A37" s="34" t="s">
        <v>54</v>
      </c>
      <c r="B37">
        <v>66</v>
      </c>
    </row>
    <row r="38" spans="1:2">
      <c r="A38" s="34" t="s">
        <v>55</v>
      </c>
      <c r="B38">
        <v>92</v>
      </c>
    </row>
    <row r="39" spans="1:2">
      <c r="A39" s="34" t="s">
        <v>56</v>
      </c>
      <c r="B39">
        <v>76</v>
      </c>
    </row>
    <row r="40" spans="1:2">
      <c r="A40" s="34" t="s">
        <v>57</v>
      </c>
      <c r="B40">
        <v>80</v>
      </c>
    </row>
    <row r="41" spans="1:2">
      <c r="A41" s="34" t="s">
        <v>58</v>
      </c>
      <c r="B41">
        <v>87</v>
      </c>
    </row>
    <row r="42" spans="1:2">
      <c r="A42" s="34" t="s">
        <v>59</v>
      </c>
      <c r="B42">
        <v>56</v>
      </c>
    </row>
    <row r="43" spans="1:2">
      <c r="A43" s="34" t="s">
        <v>60</v>
      </c>
      <c r="B43">
        <v>30</v>
      </c>
    </row>
    <row r="44" spans="1:2">
      <c r="A44" s="34" t="s">
        <v>61</v>
      </c>
      <c r="B44">
        <v>88</v>
      </c>
    </row>
    <row r="45" spans="1:2">
      <c r="A45" s="34" t="s">
        <v>62</v>
      </c>
      <c r="B45">
        <v>75</v>
      </c>
    </row>
    <row r="46" spans="1:2">
      <c r="A46" s="34" t="s">
        <v>63</v>
      </c>
      <c r="B46">
        <v>66</v>
      </c>
    </row>
    <row r="47" spans="1:2">
      <c r="A47" s="34" t="s">
        <v>64</v>
      </c>
      <c r="B47">
        <v>56</v>
      </c>
    </row>
    <row r="48" spans="1:2">
      <c r="A48" s="34" t="s">
        <v>65</v>
      </c>
      <c r="B48">
        <v>86</v>
      </c>
    </row>
    <row r="49" spans="1:2">
      <c r="A49" s="34" t="s">
        <v>66</v>
      </c>
      <c r="B49">
        <v>57</v>
      </c>
    </row>
    <row r="50" spans="1:2">
      <c r="A50" s="34" t="s">
        <v>67</v>
      </c>
      <c r="B50">
        <v>68</v>
      </c>
    </row>
    <row r="51" spans="1:2">
      <c r="A51" s="34" t="s">
        <v>68</v>
      </c>
      <c r="B51">
        <v>71</v>
      </c>
    </row>
    <row r="52" spans="1:2">
      <c r="A52" s="34" t="s">
        <v>69</v>
      </c>
      <c r="B52">
        <v>76</v>
      </c>
    </row>
    <row r="53" spans="1:2">
      <c r="A53" s="34" t="s">
        <v>70</v>
      </c>
      <c r="B53">
        <v>99</v>
      </c>
    </row>
    <row r="54" spans="1:2">
      <c r="A54" s="34" t="s">
        <v>71</v>
      </c>
      <c r="B54">
        <v>64</v>
      </c>
    </row>
    <row r="55" spans="1:2">
      <c r="A55" s="34" t="s">
        <v>72</v>
      </c>
      <c r="B55">
        <v>62</v>
      </c>
    </row>
    <row r="56" spans="1:2">
      <c r="A56" s="34" t="s">
        <v>73</v>
      </c>
      <c r="B56">
        <v>69</v>
      </c>
    </row>
    <row r="57" spans="1:2">
      <c r="A57" s="34" t="s">
        <v>74</v>
      </c>
      <c r="B57">
        <v>100</v>
      </c>
    </row>
    <row r="58" spans="1:2">
      <c r="A58" s="34" t="s">
        <v>75</v>
      </c>
      <c r="B58">
        <v>80</v>
      </c>
    </row>
    <row r="59" spans="1:2">
      <c r="A59" s="34" t="s">
        <v>76</v>
      </c>
      <c r="B59">
        <v>75</v>
      </c>
    </row>
    <row r="60" spans="1:2">
      <c r="A60" s="34" t="s">
        <v>77</v>
      </c>
      <c r="B60">
        <v>74</v>
      </c>
    </row>
    <row r="61" spans="1:2">
      <c r="A61" s="34" t="s">
        <v>78</v>
      </c>
      <c r="B61">
        <v>70</v>
      </c>
    </row>
    <row r="62" spans="1:2">
      <c r="A62" s="34" t="s">
        <v>79</v>
      </c>
      <c r="B62">
        <v>57</v>
      </c>
    </row>
    <row r="63" spans="1:2">
      <c r="A63" s="34" t="s">
        <v>80</v>
      </c>
      <c r="B63">
        <v>72</v>
      </c>
    </row>
    <row r="64" spans="1:2">
      <c r="A64" s="34" t="s">
        <v>81</v>
      </c>
      <c r="B64">
        <v>61</v>
      </c>
    </row>
    <row r="65" spans="1:2">
      <c r="A65" s="34" t="s">
        <v>82</v>
      </c>
      <c r="B65">
        <v>76</v>
      </c>
    </row>
    <row r="66" spans="1:2">
      <c r="A66" s="34" t="s">
        <v>83</v>
      </c>
      <c r="B66">
        <v>78</v>
      </c>
    </row>
    <row r="67" spans="1:2">
      <c r="A67" s="34" t="s">
        <v>84</v>
      </c>
      <c r="B67">
        <v>68</v>
      </c>
    </row>
    <row r="68" spans="1:2">
      <c r="A68" s="34" t="s">
        <v>85</v>
      </c>
      <c r="B68">
        <v>78</v>
      </c>
    </row>
    <row r="69" spans="1:2">
      <c r="A69" s="34" t="s">
        <v>86</v>
      </c>
      <c r="B69">
        <v>66</v>
      </c>
    </row>
    <row r="70" spans="1:2">
      <c r="A70" s="34" t="s">
        <v>87</v>
      </c>
      <c r="B70">
        <v>70</v>
      </c>
    </row>
    <row r="71" spans="1:2">
      <c r="A71" s="34" t="s">
        <v>88</v>
      </c>
      <c r="B71">
        <v>74</v>
      </c>
    </row>
    <row r="72" spans="1:2">
      <c r="A72" s="34" t="s">
        <v>89</v>
      </c>
      <c r="B72">
        <v>69</v>
      </c>
    </row>
    <row r="73" spans="1:2">
      <c r="A73" s="34" t="s">
        <v>90</v>
      </c>
      <c r="B73">
        <v>76</v>
      </c>
    </row>
    <row r="74" spans="1:2">
      <c r="A74" s="34" t="s">
        <v>91</v>
      </c>
      <c r="B74">
        <v>56</v>
      </c>
    </row>
    <row r="75" spans="1:2">
      <c r="A75" s="34" t="s">
        <v>92</v>
      </c>
      <c r="B75">
        <v>77</v>
      </c>
    </row>
    <row r="76" spans="1:2">
      <c r="A76" s="34" t="s">
        <v>93</v>
      </c>
      <c r="B76">
        <v>66</v>
      </c>
    </row>
    <row r="77" spans="1:2">
      <c r="A77" s="34" t="s">
        <v>94</v>
      </c>
      <c r="B77">
        <v>83</v>
      </c>
    </row>
    <row r="78" spans="1:2">
      <c r="A78" s="34" t="s">
        <v>95</v>
      </c>
      <c r="B78">
        <v>54</v>
      </c>
    </row>
    <row r="79" spans="1:2">
      <c r="A79" s="34" t="s">
        <v>96</v>
      </c>
      <c r="B79">
        <v>69</v>
      </c>
    </row>
    <row r="80" spans="1:2">
      <c r="A80" s="34" t="s">
        <v>97</v>
      </c>
      <c r="B80">
        <v>70</v>
      </c>
    </row>
    <row r="81" spans="1:2">
      <c r="A81" s="34" t="s">
        <v>98</v>
      </c>
      <c r="B81">
        <v>68</v>
      </c>
    </row>
    <row r="82" spans="1:2">
      <c r="A82" s="34" t="s">
        <v>99</v>
      </c>
      <c r="B82">
        <v>67</v>
      </c>
    </row>
    <row r="83" spans="1:2">
      <c r="A83" s="34" t="s">
        <v>100</v>
      </c>
      <c r="B83">
        <v>66</v>
      </c>
    </row>
    <row r="84" spans="1:2">
      <c r="A84" s="34" t="s">
        <v>101</v>
      </c>
      <c r="B84">
        <v>65</v>
      </c>
    </row>
    <row r="85" spans="1:2">
      <c r="A85" s="34" t="s">
        <v>102</v>
      </c>
      <c r="B85">
        <v>63</v>
      </c>
    </row>
    <row r="86" spans="1:2">
      <c r="A86" s="34" t="s">
        <v>103</v>
      </c>
      <c r="B86">
        <v>56</v>
      </c>
    </row>
    <row r="87" spans="1:2">
      <c r="A87" s="34" t="s">
        <v>104</v>
      </c>
      <c r="B87">
        <v>94</v>
      </c>
    </row>
    <row r="88" spans="1:2">
      <c r="A88" s="34" t="s">
        <v>105</v>
      </c>
      <c r="B88">
        <v>61</v>
      </c>
    </row>
    <row r="89" spans="1:2">
      <c r="A89" s="34" t="s">
        <v>106</v>
      </c>
      <c r="B89">
        <v>79</v>
      </c>
    </row>
    <row r="90" spans="1:2">
      <c r="A90" s="34" t="s">
        <v>107</v>
      </c>
      <c r="B90">
        <v>98</v>
      </c>
    </row>
    <row r="91" spans="1:2">
      <c r="A91" s="34" t="s">
        <v>108</v>
      </c>
      <c r="B91">
        <v>83</v>
      </c>
    </row>
    <row r="92" spans="1:2">
      <c r="A92" s="34" t="s">
        <v>109</v>
      </c>
      <c r="B92">
        <v>58</v>
      </c>
    </row>
    <row r="93" spans="1:2">
      <c r="A93" s="34" t="s">
        <v>110</v>
      </c>
      <c r="B93">
        <v>68</v>
      </c>
    </row>
    <row r="94" spans="1:2">
      <c r="A94" s="34" t="s">
        <v>111</v>
      </c>
      <c r="B94">
        <v>82</v>
      </c>
    </row>
    <row r="95" spans="1:2">
      <c r="A95" s="34" t="s">
        <v>112</v>
      </c>
      <c r="B95">
        <v>57</v>
      </c>
    </row>
    <row r="96" spans="1:2">
      <c r="A96" s="34" t="s">
        <v>113</v>
      </c>
      <c r="B96">
        <v>79</v>
      </c>
    </row>
    <row r="97" spans="1:2">
      <c r="A97" s="34" t="s">
        <v>114</v>
      </c>
      <c r="B97">
        <v>79</v>
      </c>
    </row>
    <row r="98" spans="1:2">
      <c r="A98" s="34" t="s">
        <v>115</v>
      </c>
      <c r="B98">
        <v>59</v>
      </c>
    </row>
    <row r="99" spans="1:2">
      <c r="A99" s="34" t="s">
        <v>116</v>
      </c>
      <c r="B99">
        <v>66</v>
      </c>
    </row>
    <row r="100" spans="1:2">
      <c r="A100" s="34" t="s">
        <v>117</v>
      </c>
      <c r="B100">
        <v>65</v>
      </c>
    </row>
    <row r="101" spans="1:2">
      <c r="A101" s="34" t="s">
        <v>118</v>
      </c>
      <c r="B101">
        <v>48</v>
      </c>
    </row>
    <row r="102" spans="1:2">
      <c r="A102" t="s">
        <v>119</v>
      </c>
      <c r="B102">
        <v>80</v>
      </c>
    </row>
    <row r="103" spans="1:2">
      <c r="A103" t="s">
        <v>120</v>
      </c>
      <c r="B103">
        <v>78</v>
      </c>
    </row>
    <row r="104" spans="1:2">
      <c r="A104" t="s">
        <v>121</v>
      </c>
      <c r="B104">
        <v>88</v>
      </c>
    </row>
    <row r="105" spans="1:2">
      <c r="A105" t="s">
        <v>122</v>
      </c>
      <c r="B105">
        <v>72</v>
      </c>
    </row>
    <row r="106" spans="1:2">
      <c r="A106" t="s">
        <v>123</v>
      </c>
      <c r="B106">
        <v>67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showGridLines="0" workbookViewId="0">
      <selection activeCell="O30" sqref="O30"/>
    </sheetView>
  </sheetViews>
  <sheetFormatPr defaultRowHeight="15"/>
  <cols>
    <col min="1" max="1" width="20.5703125" bestFit="1" customWidth="1"/>
    <col min="2" max="2" width="9.85546875" customWidth="1"/>
  </cols>
  <sheetData>
    <row r="2" spans="1:2">
      <c r="A2" s="33" t="s">
        <v>124</v>
      </c>
      <c r="B2" s="33" t="s">
        <v>154</v>
      </c>
    </row>
    <row r="3" spans="1:2">
      <c r="A3" s="31" t="s">
        <v>125</v>
      </c>
      <c r="B3" s="32">
        <v>15</v>
      </c>
    </row>
    <row r="4" spans="1:2">
      <c r="A4" s="31" t="s">
        <v>126</v>
      </c>
      <c r="B4" s="32">
        <v>3</v>
      </c>
    </row>
    <row r="5" spans="1:2">
      <c r="A5" s="31" t="s">
        <v>127</v>
      </c>
      <c r="B5" s="32">
        <v>33</v>
      </c>
    </row>
    <row r="6" spans="1:2">
      <c r="A6" s="31" t="s">
        <v>128</v>
      </c>
      <c r="B6" s="32">
        <v>6</v>
      </c>
    </row>
    <row r="7" spans="1:2">
      <c r="A7" s="31" t="s">
        <v>129</v>
      </c>
      <c r="B7" s="32">
        <v>12</v>
      </c>
    </row>
    <row r="8" spans="1:2">
      <c r="A8" s="31" t="s">
        <v>130</v>
      </c>
      <c r="B8" s="32">
        <v>8</v>
      </c>
    </row>
    <row r="9" spans="1:2">
      <c r="A9" s="31" t="s">
        <v>135</v>
      </c>
      <c r="B9" s="32">
        <v>13</v>
      </c>
    </row>
    <row r="10" spans="1:2">
      <c r="A10" s="31" t="s">
        <v>136</v>
      </c>
      <c r="B10" s="32">
        <v>18</v>
      </c>
    </row>
    <row r="11" spans="1:2">
      <c r="A11" s="31" t="s">
        <v>131</v>
      </c>
      <c r="B11" s="32">
        <v>4</v>
      </c>
    </row>
    <row r="12" spans="1:2">
      <c r="A12" s="31" t="s">
        <v>134</v>
      </c>
      <c r="B12" s="32">
        <v>27</v>
      </c>
    </row>
    <row r="13" spans="1:2">
      <c r="A13" s="31" t="s">
        <v>132</v>
      </c>
      <c r="B13" s="32">
        <v>23</v>
      </c>
    </row>
    <row r="14" spans="1:2">
      <c r="A14" s="31" t="s">
        <v>133</v>
      </c>
      <c r="B14" s="32">
        <v>37</v>
      </c>
    </row>
  </sheetData>
  <sortState ref="A3:B14">
    <sortCondition ref="A3"/>
  </sortState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O14"/>
  <sheetViews>
    <sheetView showGridLines="0" workbookViewId="0">
      <selection activeCell="Q31" sqref="Q31"/>
    </sheetView>
  </sheetViews>
  <sheetFormatPr defaultRowHeight="15"/>
  <cols>
    <col min="1" max="1" width="9.140625" customWidth="1"/>
    <col min="2" max="2" width="11.140625" customWidth="1"/>
    <col min="3" max="3" width="10.42578125" customWidth="1"/>
    <col min="13" max="13" width="15.28515625" customWidth="1"/>
    <col min="14" max="14" width="10.7109375" customWidth="1"/>
    <col min="15" max="15" width="19" customWidth="1"/>
  </cols>
  <sheetData>
    <row r="1" spans="1:15">
      <c r="A1" s="35" t="s">
        <v>137</v>
      </c>
      <c r="B1" s="36" t="s">
        <v>138</v>
      </c>
      <c r="C1" s="36" t="s">
        <v>139</v>
      </c>
      <c r="D1" s="37" t="s">
        <v>140</v>
      </c>
      <c r="N1" s="13" t="s">
        <v>137</v>
      </c>
      <c r="O1" s="9" t="s">
        <v>153</v>
      </c>
    </row>
    <row r="2" spans="1:15">
      <c r="A2" s="19" t="s">
        <v>141</v>
      </c>
      <c r="B2" s="20">
        <v>10833</v>
      </c>
      <c r="C2" s="20">
        <v>8982</v>
      </c>
      <c r="D2" s="15">
        <f>Kaskadowy!$B2-Kaskadowy!$C2</f>
        <v>1851</v>
      </c>
      <c r="N2" s="12" t="s">
        <v>141</v>
      </c>
      <c r="O2" s="14">
        <f>Kaskadowy!$D2</f>
        <v>1851</v>
      </c>
    </row>
    <row r="3" spans="1:15">
      <c r="A3" s="19" t="s">
        <v>142</v>
      </c>
      <c r="B3" s="20">
        <v>12252</v>
      </c>
      <c r="C3" s="20">
        <v>10232</v>
      </c>
      <c r="D3" s="15">
        <f>Kaskadowy!$B3-Kaskadowy!$C3</f>
        <v>2020</v>
      </c>
      <c r="N3" s="12" t="s">
        <v>142</v>
      </c>
      <c r="O3" s="14">
        <f>O2+Kaskadowy!$D3</f>
        <v>3871</v>
      </c>
    </row>
    <row r="4" spans="1:15">
      <c r="A4" s="19" t="s">
        <v>1</v>
      </c>
      <c r="B4" s="20">
        <v>12018</v>
      </c>
      <c r="C4" s="20">
        <v>11116</v>
      </c>
      <c r="D4" s="15">
        <f>Kaskadowy!$B4-Kaskadowy!$C4</f>
        <v>902</v>
      </c>
      <c r="N4" s="12" t="s">
        <v>1</v>
      </c>
      <c r="O4" s="14">
        <f>O3+Kaskadowy!$D4</f>
        <v>4773</v>
      </c>
    </row>
    <row r="5" spans="1:15">
      <c r="A5" s="19" t="s">
        <v>143</v>
      </c>
      <c r="B5" s="20">
        <v>12928</v>
      </c>
      <c r="C5" s="20">
        <v>10639</v>
      </c>
      <c r="D5" s="15">
        <f>Kaskadowy!$B5-Kaskadowy!$C5</f>
        <v>2289</v>
      </c>
      <c r="N5" s="12" t="s">
        <v>143</v>
      </c>
      <c r="O5" s="14">
        <f>O4+Kaskadowy!$D5</f>
        <v>7062</v>
      </c>
    </row>
    <row r="6" spans="1:15">
      <c r="A6" s="19" t="s">
        <v>144</v>
      </c>
      <c r="B6" s="20">
        <v>13011</v>
      </c>
      <c r="C6" s="20">
        <v>11597</v>
      </c>
      <c r="D6" s="15">
        <f>Kaskadowy!$B6-Kaskadowy!$C6</f>
        <v>1414</v>
      </c>
      <c r="N6" s="12" t="s">
        <v>144</v>
      </c>
      <c r="O6" s="14">
        <f>O5+Kaskadowy!$D6</f>
        <v>8476</v>
      </c>
    </row>
    <row r="7" spans="1:15">
      <c r="A7" s="19" t="s">
        <v>145</v>
      </c>
      <c r="B7" s="20">
        <v>11835</v>
      </c>
      <c r="C7" s="20">
        <v>12432</v>
      </c>
      <c r="D7" s="15">
        <f>Kaskadowy!$B7-Kaskadowy!$C7</f>
        <v>-597</v>
      </c>
      <c r="N7" s="12" t="s">
        <v>145</v>
      </c>
      <c r="O7" s="14">
        <f>O6+Kaskadowy!$D7</f>
        <v>7879</v>
      </c>
    </row>
    <row r="8" spans="1:15">
      <c r="A8" s="19" t="s">
        <v>146</v>
      </c>
      <c r="B8" s="20">
        <v>10642</v>
      </c>
      <c r="C8" s="20">
        <v>11838</v>
      </c>
      <c r="D8" s="15">
        <f>Kaskadowy!$B8-Kaskadowy!$C8</f>
        <v>-1196</v>
      </c>
      <c r="N8" s="12" t="s">
        <v>146</v>
      </c>
      <c r="O8" s="14">
        <f>O7+Kaskadowy!$D8</f>
        <v>6683</v>
      </c>
    </row>
    <row r="9" spans="1:15">
      <c r="A9" s="19" t="s">
        <v>147</v>
      </c>
      <c r="B9" s="20">
        <v>10954</v>
      </c>
      <c r="C9" s="20">
        <v>12696</v>
      </c>
      <c r="D9" s="15">
        <f>Kaskadowy!$B9-Kaskadowy!$C9</f>
        <v>-1742</v>
      </c>
      <c r="N9" s="12" t="s">
        <v>147</v>
      </c>
      <c r="O9" s="14">
        <f>O8+Kaskadowy!$D9</f>
        <v>4941</v>
      </c>
    </row>
    <row r="10" spans="1:15">
      <c r="A10" s="19" t="s">
        <v>148</v>
      </c>
      <c r="B10" s="20">
        <v>12065</v>
      </c>
      <c r="C10" s="20">
        <v>14355</v>
      </c>
      <c r="D10" s="15">
        <f>Kaskadowy!$B10-Kaskadowy!$C10</f>
        <v>-2290</v>
      </c>
      <c r="N10" s="12" t="s">
        <v>148</v>
      </c>
      <c r="O10" s="14">
        <f>O9+Kaskadowy!$D10</f>
        <v>2651</v>
      </c>
    </row>
    <row r="11" spans="1:15">
      <c r="A11" s="19" t="s">
        <v>149</v>
      </c>
      <c r="B11" s="20">
        <v>12505</v>
      </c>
      <c r="C11" s="20">
        <v>11833</v>
      </c>
      <c r="D11" s="15">
        <f>Kaskadowy!$B11-Kaskadowy!$C11</f>
        <v>672</v>
      </c>
      <c r="N11" s="12" t="s">
        <v>149</v>
      </c>
      <c r="O11" s="14">
        <f>O10+Kaskadowy!$D11</f>
        <v>3323</v>
      </c>
    </row>
    <row r="12" spans="1:15">
      <c r="A12" s="19" t="s">
        <v>150</v>
      </c>
      <c r="B12" s="20">
        <v>13611</v>
      </c>
      <c r="C12" s="20">
        <v>11374</v>
      </c>
      <c r="D12" s="15">
        <f>Kaskadowy!$B12-Kaskadowy!$C12</f>
        <v>2237</v>
      </c>
      <c r="N12" s="12" t="s">
        <v>150</v>
      </c>
      <c r="O12" s="14">
        <f>O11+Kaskadowy!$D12</f>
        <v>5560</v>
      </c>
    </row>
    <row r="13" spans="1:15" ht="15.75" thickBot="1">
      <c r="A13" s="19" t="s">
        <v>151</v>
      </c>
      <c r="B13" s="20">
        <v>14364</v>
      </c>
      <c r="C13" s="20">
        <v>11787</v>
      </c>
      <c r="D13" s="15">
        <f>Kaskadowy!$B13-Kaskadowy!$C13</f>
        <v>2577</v>
      </c>
      <c r="N13" s="12" t="s">
        <v>151</v>
      </c>
      <c r="O13" s="15">
        <f>O12+Kaskadowy!$D13</f>
        <v>8137</v>
      </c>
    </row>
    <row r="14" spans="1:15" ht="15.75" thickTop="1">
      <c r="A14" s="21" t="s">
        <v>152</v>
      </c>
      <c r="B14" s="22">
        <f>SUBTOTAL(109,Kaskadowy!$B$2:$B$13)</f>
        <v>147018</v>
      </c>
      <c r="C14" s="22">
        <f>SUBTOTAL(109,Kaskadowy!$C$2:$C$13)</f>
        <v>138881</v>
      </c>
      <c r="D14" s="23">
        <f>SUBTOTAL(109,Kaskadowy!$D$2:$D$13)</f>
        <v>8137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95"/>
  <sheetViews>
    <sheetView showGridLines="0" workbookViewId="0">
      <selection activeCell="A2" sqref="A2"/>
    </sheetView>
  </sheetViews>
  <sheetFormatPr defaultRowHeight="15"/>
  <cols>
    <col min="1" max="1" width="17.28515625" customWidth="1"/>
    <col min="2" max="5" width="13.28515625" style="9" customWidth="1"/>
    <col min="11" max="11" width="16.28515625" bestFit="1" customWidth="1"/>
    <col min="12" max="12" width="22" customWidth="1"/>
    <col min="13" max="13" width="12" customWidth="1"/>
  </cols>
  <sheetData>
    <row r="1" spans="1:13">
      <c r="A1" s="10" t="s">
        <v>155</v>
      </c>
      <c r="B1" s="11" t="s">
        <v>18</v>
      </c>
      <c r="C1" s="1"/>
      <c r="D1" s="1"/>
      <c r="E1" s="2"/>
      <c r="L1" s="16" t="s">
        <v>163</v>
      </c>
      <c r="M1" s="17"/>
    </row>
    <row r="2" spans="1:13">
      <c r="A2" t="s">
        <v>17</v>
      </c>
      <c r="B2" s="3">
        <v>1664</v>
      </c>
      <c r="L2" s="17" t="s">
        <v>2</v>
      </c>
      <c r="M2" s="18">
        <f>MIN(Group1)</f>
        <v>544</v>
      </c>
    </row>
    <row r="3" spans="1:13">
      <c r="A3" t="s">
        <v>17</v>
      </c>
      <c r="B3" s="3">
        <v>1084</v>
      </c>
      <c r="L3" s="17" t="s">
        <v>3</v>
      </c>
      <c r="M3" s="18">
        <f>MAX(Group1)</f>
        <v>2458</v>
      </c>
    </row>
    <row r="4" spans="1:13">
      <c r="A4" t="s">
        <v>17</v>
      </c>
      <c r="B4" s="3">
        <v>1780</v>
      </c>
      <c r="L4" s="17" t="s">
        <v>160</v>
      </c>
      <c r="M4" s="18">
        <f>_xlfn.PERCENTILE.EXC(Group1,0.25)</f>
        <v>1070.75</v>
      </c>
    </row>
    <row r="5" spans="1:13">
      <c r="A5" t="s">
        <v>17</v>
      </c>
      <c r="B5" s="3">
        <v>2321</v>
      </c>
      <c r="L5" s="17" t="s">
        <v>159</v>
      </c>
      <c r="M5" s="18">
        <f>_xlfn.PERCENTILE.EXC(Group1,0.5)</f>
        <v>1813.5</v>
      </c>
    </row>
    <row r="6" spans="1:13">
      <c r="A6" t="s">
        <v>17</v>
      </c>
      <c r="B6" s="3">
        <v>921</v>
      </c>
      <c r="L6" s="17" t="s">
        <v>161</v>
      </c>
      <c r="M6" s="18">
        <f>_xlfn.PERCENTILE.EXC(Group1,0.75)</f>
        <v>2149.5</v>
      </c>
    </row>
    <row r="7" spans="1:13">
      <c r="A7" t="s">
        <v>17</v>
      </c>
      <c r="B7" s="3">
        <v>2402</v>
      </c>
      <c r="L7" s="17" t="s">
        <v>162</v>
      </c>
      <c r="M7" s="18">
        <f>AVERAGE(Group1)</f>
        <v>1650.3636363636363</v>
      </c>
    </row>
    <row r="8" spans="1:13">
      <c r="A8" t="s">
        <v>17</v>
      </c>
      <c r="B8" s="3">
        <v>2253</v>
      </c>
    </row>
    <row r="9" spans="1:13">
      <c r="A9" t="s">
        <v>17</v>
      </c>
      <c r="B9" s="3">
        <v>2458</v>
      </c>
    </row>
    <row r="10" spans="1:13">
      <c r="A10" t="s">
        <v>17</v>
      </c>
      <c r="B10" s="3">
        <v>1031</v>
      </c>
    </row>
    <row r="11" spans="1:13">
      <c r="A11" t="s">
        <v>17</v>
      </c>
      <c r="B11" s="3">
        <v>2101</v>
      </c>
    </row>
    <row r="12" spans="1:13">
      <c r="A12" t="s">
        <v>17</v>
      </c>
      <c r="B12" s="3">
        <v>667</v>
      </c>
    </row>
    <row r="13" spans="1:13">
      <c r="A13" t="s">
        <v>17</v>
      </c>
      <c r="B13" s="3">
        <v>652</v>
      </c>
    </row>
    <row r="14" spans="1:13">
      <c r="A14" t="s">
        <v>17</v>
      </c>
      <c r="B14" s="3">
        <v>1380</v>
      </c>
    </row>
    <row r="15" spans="1:13">
      <c r="A15" t="s">
        <v>17</v>
      </c>
      <c r="B15" s="3">
        <v>1961</v>
      </c>
    </row>
    <row r="16" spans="1:13">
      <c r="A16" t="s">
        <v>17</v>
      </c>
      <c r="B16" s="3">
        <v>1794</v>
      </c>
    </row>
    <row r="17" spans="1:2">
      <c r="A17" t="s">
        <v>17</v>
      </c>
      <c r="B17" s="3">
        <v>1833</v>
      </c>
    </row>
    <row r="18" spans="1:2">
      <c r="A18" t="s">
        <v>17</v>
      </c>
      <c r="B18" s="3">
        <v>2059</v>
      </c>
    </row>
    <row r="19" spans="1:2">
      <c r="A19" t="s">
        <v>17</v>
      </c>
      <c r="B19" s="3">
        <v>544</v>
      </c>
    </row>
    <row r="20" spans="1:2">
      <c r="A20" t="s">
        <v>17</v>
      </c>
      <c r="B20" s="3">
        <v>2254</v>
      </c>
    </row>
    <row r="21" spans="1:2">
      <c r="A21" t="s">
        <v>17</v>
      </c>
      <c r="B21" s="3">
        <v>2115</v>
      </c>
    </row>
    <row r="22" spans="1:2">
      <c r="A22" t="s">
        <v>17</v>
      </c>
      <c r="B22" s="3">
        <v>1943</v>
      </c>
    </row>
    <row r="23" spans="1:2">
      <c r="A23" t="s">
        <v>17</v>
      </c>
      <c r="B23" s="6">
        <v>1091</v>
      </c>
    </row>
    <row r="24" spans="1:2">
      <c r="A24" t="s">
        <v>156</v>
      </c>
      <c r="B24" s="4">
        <v>2646</v>
      </c>
    </row>
    <row r="25" spans="1:2">
      <c r="A25" t="s">
        <v>156</v>
      </c>
      <c r="B25" s="4">
        <v>2465</v>
      </c>
    </row>
    <row r="26" spans="1:2">
      <c r="A26" t="s">
        <v>156</v>
      </c>
      <c r="B26" s="4">
        <v>912</v>
      </c>
    </row>
    <row r="27" spans="1:2">
      <c r="A27" t="s">
        <v>156</v>
      </c>
      <c r="B27" s="4">
        <v>2575</v>
      </c>
    </row>
    <row r="28" spans="1:2">
      <c r="A28" t="s">
        <v>156</v>
      </c>
      <c r="B28" s="4">
        <v>1154</v>
      </c>
    </row>
    <row r="29" spans="1:2">
      <c r="A29" t="s">
        <v>156</v>
      </c>
      <c r="B29" s="4">
        <v>1093</v>
      </c>
    </row>
    <row r="30" spans="1:2">
      <c r="A30" t="s">
        <v>156</v>
      </c>
      <c r="B30" s="4">
        <v>2552</v>
      </c>
    </row>
    <row r="31" spans="1:2">
      <c r="A31" t="s">
        <v>156</v>
      </c>
      <c r="B31" s="4">
        <v>1472</v>
      </c>
    </row>
    <row r="32" spans="1:2">
      <c r="A32" t="s">
        <v>156</v>
      </c>
      <c r="B32" s="4">
        <v>2530</v>
      </c>
    </row>
    <row r="33" spans="1:2">
      <c r="A33" t="s">
        <v>156</v>
      </c>
      <c r="B33" s="4">
        <v>1317</v>
      </c>
    </row>
    <row r="34" spans="1:2">
      <c r="A34" t="s">
        <v>156</v>
      </c>
      <c r="B34" s="4">
        <v>2347</v>
      </c>
    </row>
    <row r="35" spans="1:2">
      <c r="A35" t="s">
        <v>156</v>
      </c>
      <c r="B35" s="4">
        <v>2051</v>
      </c>
    </row>
    <row r="36" spans="1:2">
      <c r="A36" t="s">
        <v>156</v>
      </c>
      <c r="B36" s="4">
        <v>1645</v>
      </c>
    </row>
    <row r="37" spans="1:2">
      <c r="A37" t="s">
        <v>156</v>
      </c>
      <c r="B37" s="4">
        <v>2322</v>
      </c>
    </row>
    <row r="38" spans="1:2">
      <c r="A38" t="s">
        <v>156</v>
      </c>
      <c r="B38" s="4">
        <v>2243</v>
      </c>
    </row>
    <row r="39" spans="1:2">
      <c r="A39" t="s">
        <v>156</v>
      </c>
      <c r="B39" s="4">
        <v>932</v>
      </c>
    </row>
    <row r="40" spans="1:2">
      <c r="A40" t="s">
        <v>156</v>
      </c>
      <c r="B40" s="4">
        <v>1032</v>
      </c>
    </row>
    <row r="41" spans="1:2">
      <c r="A41" t="s">
        <v>156</v>
      </c>
      <c r="B41" s="4">
        <v>2265</v>
      </c>
    </row>
    <row r="42" spans="1:2">
      <c r="A42" t="s">
        <v>156</v>
      </c>
      <c r="B42" s="4">
        <v>4122</v>
      </c>
    </row>
    <row r="43" spans="1:2">
      <c r="A43" t="s">
        <v>156</v>
      </c>
      <c r="B43" s="4">
        <v>2433</v>
      </c>
    </row>
    <row r="44" spans="1:2">
      <c r="A44" t="s">
        <v>156</v>
      </c>
      <c r="B44" s="4">
        <v>1501</v>
      </c>
    </row>
    <row r="45" spans="1:2">
      <c r="A45" t="s">
        <v>156</v>
      </c>
      <c r="B45" s="7">
        <v>1408</v>
      </c>
    </row>
    <row r="46" spans="1:2">
      <c r="A46" t="s">
        <v>157</v>
      </c>
      <c r="B46" s="4">
        <v>1000</v>
      </c>
    </row>
    <row r="47" spans="1:2">
      <c r="A47" t="s">
        <v>157</v>
      </c>
      <c r="B47" s="4">
        <v>1150</v>
      </c>
    </row>
    <row r="48" spans="1:2">
      <c r="A48" t="s">
        <v>157</v>
      </c>
      <c r="B48" s="4">
        <v>1300</v>
      </c>
    </row>
    <row r="49" spans="1:2">
      <c r="A49" t="s">
        <v>157</v>
      </c>
      <c r="B49" s="4">
        <v>1450</v>
      </c>
    </row>
    <row r="50" spans="1:2">
      <c r="A50" t="s">
        <v>157</v>
      </c>
      <c r="B50" s="4">
        <v>1600</v>
      </c>
    </row>
    <row r="51" spans="1:2">
      <c r="A51" t="s">
        <v>157</v>
      </c>
      <c r="B51" s="4">
        <v>1750</v>
      </c>
    </row>
    <row r="52" spans="1:2">
      <c r="A52" t="s">
        <v>157</v>
      </c>
      <c r="B52" s="4">
        <v>4254</v>
      </c>
    </row>
    <row r="53" spans="1:2">
      <c r="A53" t="s">
        <v>157</v>
      </c>
      <c r="B53" s="4">
        <v>2050</v>
      </c>
    </row>
    <row r="54" spans="1:2">
      <c r="A54" t="s">
        <v>157</v>
      </c>
      <c r="B54" s="4">
        <v>2200</v>
      </c>
    </row>
    <row r="55" spans="1:2">
      <c r="A55" t="s">
        <v>157</v>
      </c>
      <c r="B55" s="4">
        <v>2350</v>
      </c>
    </row>
    <row r="56" spans="1:2">
      <c r="A56" t="s">
        <v>157</v>
      </c>
      <c r="B56" s="4">
        <v>2500</v>
      </c>
    </row>
    <row r="57" spans="1:2">
      <c r="A57" t="s">
        <v>157</v>
      </c>
      <c r="B57" s="4">
        <v>2650</v>
      </c>
    </row>
    <row r="58" spans="1:2">
      <c r="A58" t="s">
        <v>157</v>
      </c>
      <c r="B58" s="4">
        <v>2800</v>
      </c>
    </row>
    <row r="59" spans="1:2">
      <c r="A59" t="s">
        <v>157</v>
      </c>
      <c r="B59" s="4">
        <v>2950</v>
      </c>
    </row>
    <row r="60" spans="1:2">
      <c r="A60" t="s">
        <v>157</v>
      </c>
      <c r="B60" s="4">
        <v>3100</v>
      </c>
    </row>
    <row r="61" spans="1:2">
      <c r="A61" t="s">
        <v>157</v>
      </c>
      <c r="B61" s="4">
        <v>3250</v>
      </c>
    </row>
    <row r="62" spans="1:2">
      <c r="A62" t="s">
        <v>157</v>
      </c>
      <c r="B62" s="4">
        <v>3400</v>
      </c>
    </row>
    <row r="63" spans="1:2">
      <c r="A63" t="s">
        <v>157</v>
      </c>
      <c r="B63" s="4">
        <v>3550</v>
      </c>
    </row>
    <row r="64" spans="1:2">
      <c r="A64" t="s">
        <v>157</v>
      </c>
      <c r="B64" s="4">
        <v>3700</v>
      </c>
    </row>
    <row r="65" spans="1:2">
      <c r="A65" t="s">
        <v>157</v>
      </c>
      <c r="B65" s="4">
        <v>3850</v>
      </c>
    </row>
    <row r="66" spans="1:2">
      <c r="A66" t="s">
        <v>157</v>
      </c>
      <c r="B66" s="4">
        <v>2933</v>
      </c>
    </row>
    <row r="67" spans="1:2">
      <c r="A67" t="s">
        <v>157</v>
      </c>
      <c r="B67" s="4">
        <v>3083</v>
      </c>
    </row>
    <row r="68" spans="1:2">
      <c r="A68" t="s">
        <v>157</v>
      </c>
      <c r="B68" s="4">
        <v>3233</v>
      </c>
    </row>
    <row r="69" spans="1:2">
      <c r="A69" t="s">
        <v>157</v>
      </c>
      <c r="B69" s="4">
        <v>3383</v>
      </c>
    </row>
    <row r="70" spans="1:2">
      <c r="A70" t="s">
        <v>157</v>
      </c>
      <c r="B70" s="7">
        <v>3533</v>
      </c>
    </row>
    <row r="71" spans="1:2">
      <c r="A71" t="s">
        <v>158</v>
      </c>
      <c r="B71" s="5">
        <v>1224</v>
      </c>
    </row>
    <row r="72" spans="1:2">
      <c r="A72" t="s">
        <v>158</v>
      </c>
      <c r="B72" s="5">
        <v>4312</v>
      </c>
    </row>
    <row r="73" spans="1:2">
      <c r="A73" t="s">
        <v>158</v>
      </c>
      <c r="B73" s="5">
        <v>4032</v>
      </c>
    </row>
    <row r="74" spans="1:2">
      <c r="A74" t="s">
        <v>158</v>
      </c>
      <c r="B74" s="5">
        <v>3370</v>
      </c>
    </row>
    <row r="75" spans="1:2">
      <c r="A75" t="s">
        <v>158</v>
      </c>
      <c r="B75" s="5">
        <v>1575</v>
      </c>
    </row>
    <row r="76" spans="1:2">
      <c r="A76" t="s">
        <v>158</v>
      </c>
      <c r="B76" s="5">
        <v>1474</v>
      </c>
    </row>
    <row r="77" spans="1:2">
      <c r="A77" t="s">
        <v>158</v>
      </c>
      <c r="B77" s="5">
        <v>4312</v>
      </c>
    </row>
    <row r="78" spans="1:2">
      <c r="A78" t="s">
        <v>158</v>
      </c>
      <c r="B78" s="5">
        <v>3395</v>
      </c>
    </row>
    <row r="79" spans="1:2">
      <c r="A79" t="s">
        <v>158</v>
      </c>
      <c r="B79" s="5">
        <v>1363</v>
      </c>
    </row>
    <row r="80" spans="1:2">
      <c r="A80" t="s">
        <v>158</v>
      </c>
      <c r="B80" s="5">
        <v>2670</v>
      </c>
    </row>
    <row r="81" spans="1:2">
      <c r="A81" t="s">
        <v>158</v>
      </c>
      <c r="B81" s="5">
        <v>1132</v>
      </c>
    </row>
    <row r="82" spans="1:2">
      <c r="A82" t="s">
        <v>158</v>
      </c>
      <c r="B82" s="5">
        <v>3822</v>
      </c>
    </row>
    <row r="83" spans="1:2">
      <c r="A83" t="s">
        <v>158</v>
      </c>
      <c r="B83" s="5">
        <v>3340</v>
      </c>
    </row>
    <row r="84" spans="1:2">
      <c r="A84" t="s">
        <v>158</v>
      </c>
      <c r="B84" s="5">
        <v>2757</v>
      </c>
    </row>
    <row r="85" spans="1:2">
      <c r="A85" t="s">
        <v>158</v>
      </c>
      <c r="B85" s="5">
        <v>1093</v>
      </c>
    </row>
    <row r="86" spans="1:2">
      <c r="A86" t="s">
        <v>158</v>
      </c>
      <c r="B86" s="5">
        <v>2244</v>
      </c>
    </row>
    <row r="87" spans="1:2">
      <c r="A87" t="s">
        <v>158</v>
      </c>
      <c r="B87" s="5">
        <v>3344</v>
      </c>
    </row>
    <row r="88" spans="1:2">
      <c r="A88" t="s">
        <v>158</v>
      </c>
      <c r="B88" s="5">
        <v>5102</v>
      </c>
    </row>
    <row r="89" spans="1:2">
      <c r="A89" t="s">
        <v>158</v>
      </c>
      <c r="B89" s="5">
        <v>3644</v>
      </c>
    </row>
    <row r="90" spans="1:2">
      <c r="A90" t="s">
        <v>158</v>
      </c>
      <c r="B90" s="5">
        <v>3040</v>
      </c>
    </row>
    <row r="91" spans="1:2">
      <c r="A91" t="s">
        <v>158</v>
      </c>
      <c r="B91" s="5">
        <v>3656</v>
      </c>
    </row>
    <row r="92" spans="1:2">
      <c r="A92" t="s">
        <v>158</v>
      </c>
      <c r="B92" s="5">
        <v>3525</v>
      </c>
    </row>
    <row r="93" spans="1:2">
      <c r="A93" t="s">
        <v>158</v>
      </c>
      <c r="B93" s="5">
        <v>3023</v>
      </c>
    </row>
    <row r="94" spans="1:2">
      <c r="A94" t="s">
        <v>158</v>
      </c>
      <c r="B94" s="5">
        <v>1306</v>
      </c>
    </row>
    <row r="95" spans="1:2">
      <c r="A95" t="s">
        <v>158</v>
      </c>
      <c r="B95" s="8">
        <v>1559</v>
      </c>
    </row>
  </sheetData>
  <pageMargins left="0.7" right="0.7" top="0.75" bottom="0.75" header="0.3" footer="0.3"/>
  <pageSetup orientation="portrait" verticalDpi="0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9"/>
  <sheetViews>
    <sheetView showGridLines="0" zoomScale="85" zoomScaleNormal="85" workbookViewId="0">
      <selection activeCell="A2" sqref="A2:C2"/>
    </sheetView>
  </sheetViews>
  <sheetFormatPr defaultRowHeight="15"/>
  <cols>
    <col min="1" max="1" width="24" customWidth="1"/>
    <col min="2" max="2" width="21.42578125" customWidth="1"/>
  </cols>
  <sheetData>
    <row r="2" spans="1:3">
      <c r="A2" s="24" t="s">
        <v>164</v>
      </c>
      <c r="B2" s="24" t="s">
        <v>165</v>
      </c>
      <c r="C2" s="25" t="s">
        <v>166</v>
      </c>
    </row>
    <row r="3" spans="1:3">
      <c r="A3" s="26" t="s">
        <v>186</v>
      </c>
      <c r="B3" s="26"/>
      <c r="C3" s="27">
        <v>1281</v>
      </c>
    </row>
    <row r="4" spans="1:3">
      <c r="A4" s="26" t="s">
        <v>4</v>
      </c>
      <c r="B4" s="26" t="s">
        <v>167</v>
      </c>
      <c r="C4" s="27">
        <v>1815</v>
      </c>
    </row>
    <row r="5" spans="1:3">
      <c r="A5" s="26"/>
      <c r="B5" s="26" t="s">
        <v>168</v>
      </c>
      <c r="C5" s="27">
        <v>2460</v>
      </c>
    </row>
    <row r="6" spans="1:3">
      <c r="A6" s="26" t="s">
        <v>185</v>
      </c>
      <c r="B6" s="26"/>
      <c r="C6" s="27">
        <v>464</v>
      </c>
    </row>
    <row r="7" spans="1:3">
      <c r="A7" s="26" t="s">
        <v>169</v>
      </c>
      <c r="B7" s="26"/>
      <c r="C7" s="27">
        <v>882</v>
      </c>
    </row>
    <row r="8" spans="1:3">
      <c r="A8" s="26" t="s">
        <v>5</v>
      </c>
      <c r="B8" s="26" t="s">
        <v>169</v>
      </c>
      <c r="C8" s="27">
        <v>2192</v>
      </c>
    </row>
    <row r="9" spans="1:3">
      <c r="A9" s="26"/>
      <c r="B9" s="26" t="s">
        <v>170</v>
      </c>
      <c r="C9" s="27">
        <v>1247</v>
      </c>
    </row>
    <row r="10" spans="1:3">
      <c r="A10" s="26"/>
      <c r="B10" s="26" t="s">
        <v>171</v>
      </c>
      <c r="C10" s="27">
        <v>2495</v>
      </c>
    </row>
    <row r="11" spans="1:3">
      <c r="A11" s="26"/>
      <c r="B11" s="26" t="s">
        <v>6</v>
      </c>
      <c r="C11" s="27">
        <v>365</v>
      </c>
    </row>
    <row r="12" spans="1:3">
      <c r="A12" s="26" t="s">
        <v>172</v>
      </c>
      <c r="B12" s="26"/>
      <c r="C12" s="27">
        <v>1860</v>
      </c>
    </row>
    <row r="13" spans="1:3">
      <c r="A13" s="26" t="s">
        <v>7</v>
      </c>
      <c r="B13" s="26" t="s">
        <v>173</v>
      </c>
      <c r="C13" s="27">
        <v>2551</v>
      </c>
    </row>
    <row r="14" spans="1:3">
      <c r="A14" s="26"/>
      <c r="B14" s="26" t="s">
        <v>174</v>
      </c>
      <c r="C14" s="27">
        <v>3616</v>
      </c>
    </row>
    <row r="15" spans="1:3">
      <c r="A15" s="26" t="s">
        <v>187</v>
      </c>
      <c r="B15" s="26"/>
      <c r="C15" s="27">
        <v>659</v>
      </c>
    </row>
    <row r="16" spans="1:3">
      <c r="A16" s="26" t="s">
        <v>188</v>
      </c>
      <c r="B16" s="26"/>
      <c r="C16" s="27">
        <v>913</v>
      </c>
    </row>
    <row r="17" spans="1:3">
      <c r="A17" s="26" t="s">
        <v>8</v>
      </c>
      <c r="B17" s="26" t="s">
        <v>175</v>
      </c>
      <c r="C17" s="27">
        <v>2688</v>
      </c>
    </row>
    <row r="18" spans="1:3">
      <c r="A18" s="26"/>
      <c r="B18" s="26" t="s">
        <v>176</v>
      </c>
      <c r="C18" s="27">
        <v>3455</v>
      </c>
    </row>
    <row r="19" spans="1:3">
      <c r="A19" s="26"/>
      <c r="B19" s="26" t="s">
        <v>9</v>
      </c>
      <c r="C19" s="27"/>
    </row>
    <row r="20" spans="1:3">
      <c r="A20" s="26" t="s">
        <v>10</v>
      </c>
      <c r="B20" s="26"/>
      <c r="C20" s="27">
        <v>1933</v>
      </c>
    </row>
    <row r="21" spans="1:3">
      <c r="A21" s="26" t="s">
        <v>177</v>
      </c>
      <c r="B21" s="26" t="s">
        <v>183</v>
      </c>
      <c r="C21" s="27">
        <v>8616</v>
      </c>
    </row>
    <row r="22" spans="1:3">
      <c r="A22" s="26"/>
      <c r="B22" s="26" t="s">
        <v>184</v>
      </c>
      <c r="C22" s="27">
        <v>2359</v>
      </c>
    </row>
    <row r="23" spans="1:3">
      <c r="A23" s="26" t="s">
        <v>189</v>
      </c>
      <c r="B23" s="26"/>
      <c r="C23" s="27">
        <v>402</v>
      </c>
    </row>
    <row r="24" spans="1:3">
      <c r="A24" s="26" t="s">
        <v>11</v>
      </c>
      <c r="B24" s="26" t="s">
        <v>173</v>
      </c>
      <c r="C24" s="27">
        <v>2382</v>
      </c>
    </row>
    <row r="25" spans="1:3">
      <c r="A25" s="26"/>
      <c r="B25" s="26" t="s">
        <v>174</v>
      </c>
      <c r="C25" s="27">
        <v>6124</v>
      </c>
    </row>
    <row r="26" spans="1:3">
      <c r="A26" s="26" t="s">
        <v>12</v>
      </c>
      <c r="B26" s="26" t="s">
        <v>178</v>
      </c>
      <c r="C26" s="27">
        <v>1472</v>
      </c>
    </row>
    <row r="27" spans="1:3">
      <c r="A27" s="26"/>
      <c r="B27" s="26" t="s">
        <v>179</v>
      </c>
      <c r="C27" s="27">
        <v>1183</v>
      </c>
    </row>
    <row r="28" spans="1:3">
      <c r="A28" s="26" t="s">
        <v>13</v>
      </c>
      <c r="B28" s="26"/>
      <c r="C28" s="27">
        <v>90</v>
      </c>
    </row>
    <row r="29" spans="1:3">
      <c r="A29" s="26" t="s">
        <v>14</v>
      </c>
      <c r="B29" s="26"/>
      <c r="C29" s="27">
        <v>1863</v>
      </c>
    </row>
    <row r="30" spans="1:3">
      <c r="A30" s="26" t="s">
        <v>15</v>
      </c>
      <c r="B30" s="26"/>
      <c r="C30" s="27">
        <v>1377</v>
      </c>
    </row>
    <row r="31" spans="1:3">
      <c r="A31" s="26" t="s">
        <v>180</v>
      </c>
      <c r="B31" s="26"/>
      <c r="C31" s="27">
        <v>2095</v>
      </c>
    </row>
    <row r="32" spans="1:3">
      <c r="A32" s="26" t="s">
        <v>16</v>
      </c>
      <c r="B32" s="26"/>
      <c r="C32" s="27">
        <v>105</v>
      </c>
    </row>
    <row r="33" spans="1:3">
      <c r="A33" s="26" t="s">
        <v>181</v>
      </c>
      <c r="B33" s="26"/>
      <c r="C33" s="27">
        <v>2795</v>
      </c>
    </row>
    <row r="34" spans="1:3">
      <c r="A34" s="26" t="s">
        <v>182</v>
      </c>
      <c r="B34" s="26"/>
      <c r="C34" s="27">
        <v>2573</v>
      </c>
    </row>
    <row r="35" spans="1:3">
      <c r="A35" s="28" t="s">
        <v>190</v>
      </c>
      <c r="B35" s="26"/>
      <c r="C35" s="27">
        <v>969</v>
      </c>
    </row>
    <row r="36" spans="1:3">
      <c r="A36" s="29"/>
    </row>
    <row r="37" spans="1:3">
      <c r="A37" s="30"/>
      <c r="B37" s="30"/>
      <c r="C37" s="30"/>
    </row>
    <row r="38" spans="1:3">
      <c r="A38" s="30"/>
      <c r="B38" s="30"/>
      <c r="C38" s="30"/>
    </row>
    <row r="39" spans="1:3">
      <c r="A39" s="30"/>
      <c r="B39" s="30"/>
      <c r="C39" s="30"/>
    </row>
    <row r="40" spans="1:3">
      <c r="A40" s="30"/>
      <c r="B40" s="30"/>
      <c r="C40" s="30"/>
    </row>
    <row r="41" spans="1:3">
      <c r="A41" s="30"/>
      <c r="B41" s="30"/>
      <c r="C41" s="30"/>
    </row>
    <row r="42" spans="1:3">
      <c r="A42" s="30"/>
      <c r="B42" s="30"/>
      <c r="C42" s="30"/>
    </row>
    <row r="43" spans="1:3">
      <c r="A43" s="30"/>
      <c r="B43" s="30"/>
      <c r="C43" s="30"/>
    </row>
    <row r="44" spans="1:3">
      <c r="A44" s="30"/>
      <c r="B44" s="30"/>
      <c r="C44" s="30"/>
    </row>
    <row r="45" spans="1:3">
      <c r="A45" s="30"/>
      <c r="B45" s="30"/>
      <c r="C45" s="30"/>
    </row>
    <row r="46" spans="1:3">
      <c r="A46" s="30"/>
      <c r="B46" s="30"/>
      <c r="C46" s="30"/>
    </row>
    <row r="47" spans="1:3">
      <c r="A47" s="30"/>
      <c r="B47" s="30"/>
      <c r="C47" s="30"/>
    </row>
    <row r="48" spans="1:3">
      <c r="A48" s="30"/>
      <c r="B48" s="30"/>
      <c r="C48" s="30"/>
    </row>
    <row r="49" spans="1:3">
      <c r="A49" s="30"/>
      <c r="B49" s="30"/>
      <c r="C49" s="30"/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8"/>
  <sheetViews>
    <sheetView showGridLines="0" tabSelected="1" zoomScale="85" zoomScaleNormal="85" workbookViewId="0">
      <selection activeCell="B27" sqref="B27"/>
    </sheetView>
  </sheetViews>
  <sheetFormatPr defaultRowHeight="15"/>
  <cols>
    <col min="1" max="1" width="24" customWidth="1"/>
    <col min="2" max="2" width="21.42578125" customWidth="1"/>
  </cols>
  <sheetData>
    <row r="2" spans="1:3">
      <c r="A2" s="24" t="s">
        <v>164</v>
      </c>
      <c r="B2" s="24" t="s">
        <v>165</v>
      </c>
      <c r="C2" s="25" t="s">
        <v>166</v>
      </c>
    </row>
    <row r="3" spans="1:3">
      <c r="A3" s="26" t="s">
        <v>186</v>
      </c>
      <c r="B3" s="26"/>
      <c r="C3" s="27">
        <v>1281</v>
      </c>
    </row>
    <row r="4" spans="1:3">
      <c r="A4" s="26" t="s">
        <v>4</v>
      </c>
      <c r="B4" s="26" t="s">
        <v>167</v>
      </c>
      <c r="C4" s="27">
        <v>1815</v>
      </c>
    </row>
    <row r="5" spans="1:3">
      <c r="A5" s="26"/>
      <c r="B5" s="26" t="s">
        <v>168</v>
      </c>
      <c r="C5" s="27">
        <v>2460</v>
      </c>
    </row>
    <row r="6" spans="1:3">
      <c r="A6" s="26" t="s">
        <v>185</v>
      </c>
      <c r="B6" s="26"/>
      <c r="C6" s="27">
        <v>464</v>
      </c>
    </row>
    <row r="7" spans="1:3">
      <c r="A7" s="26" t="s">
        <v>169</v>
      </c>
      <c r="B7" s="26"/>
      <c r="C7" s="27">
        <v>882</v>
      </c>
    </row>
    <row r="8" spans="1:3">
      <c r="A8" s="26" t="s">
        <v>5</v>
      </c>
      <c r="B8" s="26" t="s">
        <v>169</v>
      </c>
      <c r="C8" s="27">
        <v>2192</v>
      </c>
    </row>
    <row r="9" spans="1:3">
      <c r="A9" s="26"/>
      <c r="B9" s="26" t="s">
        <v>170</v>
      </c>
      <c r="C9" s="27">
        <v>1247</v>
      </c>
    </row>
    <row r="10" spans="1:3">
      <c r="A10" s="26"/>
      <c r="B10" s="26" t="s">
        <v>171</v>
      </c>
      <c r="C10" s="27">
        <v>2495</v>
      </c>
    </row>
    <row r="11" spans="1:3">
      <c r="A11" s="26"/>
      <c r="B11" s="26" t="s">
        <v>6</v>
      </c>
      <c r="C11" s="27">
        <v>365</v>
      </c>
    </row>
    <row r="12" spans="1:3">
      <c r="A12" s="26" t="s">
        <v>172</v>
      </c>
      <c r="B12" s="26"/>
      <c r="C12" s="27">
        <v>1860</v>
      </c>
    </row>
    <row r="13" spans="1:3">
      <c r="A13" s="26" t="s">
        <v>7</v>
      </c>
      <c r="B13" s="26" t="s">
        <v>173</v>
      </c>
      <c r="C13" s="27">
        <v>2551</v>
      </c>
    </row>
    <row r="14" spans="1:3">
      <c r="A14" s="26"/>
      <c r="B14" s="26" t="s">
        <v>174</v>
      </c>
      <c r="C14" s="27">
        <v>3616</v>
      </c>
    </row>
    <row r="15" spans="1:3">
      <c r="A15" s="26" t="s">
        <v>187</v>
      </c>
      <c r="B15" s="26"/>
      <c r="C15" s="27">
        <v>659</v>
      </c>
    </row>
    <row r="16" spans="1:3">
      <c r="A16" s="26" t="s">
        <v>188</v>
      </c>
      <c r="B16" s="26"/>
      <c r="C16" s="27">
        <v>913</v>
      </c>
    </row>
    <row r="17" spans="1:3">
      <c r="A17" s="26" t="s">
        <v>8</v>
      </c>
      <c r="B17" s="26" t="s">
        <v>175</v>
      </c>
      <c r="C17" s="27">
        <v>2688</v>
      </c>
    </row>
    <row r="18" spans="1:3">
      <c r="A18" s="26"/>
      <c r="B18" s="26" t="s">
        <v>176</v>
      </c>
      <c r="C18" s="27">
        <v>3455</v>
      </c>
    </row>
    <row r="19" spans="1:3">
      <c r="A19" s="26"/>
      <c r="B19" s="26" t="s">
        <v>9</v>
      </c>
      <c r="C19" s="27"/>
    </row>
    <row r="20" spans="1:3">
      <c r="A20" s="26" t="s">
        <v>10</v>
      </c>
      <c r="B20" s="26"/>
      <c r="C20" s="27">
        <v>1933</v>
      </c>
    </row>
    <row r="21" spans="1:3">
      <c r="A21" s="26" t="s">
        <v>177</v>
      </c>
      <c r="B21" s="26" t="s">
        <v>183</v>
      </c>
      <c r="C21" s="27">
        <v>8616</v>
      </c>
    </row>
    <row r="22" spans="1:3">
      <c r="A22" s="26"/>
      <c r="B22" s="26" t="s">
        <v>184</v>
      </c>
      <c r="C22" s="27">
        <v>2359</v>
      </c>
    </row>
    <row r="23" spans="1:3">
      <c r="A23" s="26" t="s">
        <v>189</v>
      </c>
      <c r="B23" s="26"/>
      <c r="C23" s="27">
        <v>402</v>
      </c>
    </row>
    <row r="24" spans="1:3">
      <c r="A24" s="26" t="s">
        <v>11</v>
      </c>
      <c r="B24" s="26" t="s">
        <v>173</v>
      </c>
      <c r="C24" s="27">
        <v>2382</v>
      </c>
    </row>
    <row r="25" spans="1:3">
      <c r="A25" s="26"/>
      <c r="B25" s="26" t="s">
        <v>174</v>
      </c>
      <c r="C25" s="27">
        <v>6124</v>
      </c>
    </row>
    <row r="26" spans="1:3">
      <c r="A26" s="26" t="s">
        <v>12</v>
      </c>
      <c r="B26" s="26" t="s">
        <v>178</v>
      </c>
      <c r="C26" s="27">
        <v>1472</v>
      </c>
    </row>
    <row r="27" spans="1:3">
      <c r="A27" s="26"/>
      <c r="B27" s="26" t="s">
        <v>179</v>
      </c>
      <c r="C27" s="27">
        <v>1183</v>
      </c>
    </row>
    <row r="28" spans="1:3">
      <c r="A28" s="26" t="s">
        <v>13</v>
      </c>
      <c r="B28" s="26"/>
      <c r="C28" s="27">
        <v>90</v>
      </c>
    </row>
    <row r="29" spans="1:3">
      <c r="A29" s="26" t="s">
        <v>14</v>
      </c>
      <c r="B29" s="26"/>
      <c r="C29" s="27">
        <v>1863</v>
      </c>
    </row>
    <row r="30" spans="1:3">
      <c r="A30" s="26" t="s">
        <v>15</v>
      </c>
      <c r="B30" s="26"/>
      <c r="C30" s="27">
        <v>1377</v>
      </c>
    </row>
    <row r="31" spans="1:3">
      <c r="A31" s="26" t="s">
        <v>180</v>
      </c>
      <c r="B31" s="26"/>
      <c r="C31" s="27">
        <v>2095</v>
      </c>
    </row>
    <row r="32" spans="1:3">
      <c r="A32" s="26" t="s">
        <v>16</v>
      </c>
      <c r="B32" s="26"/>
      <c r="C32" s="27">
        <v>105</v>
      </c>
    </row>
    <row r="33" spans="1:3">
      <c r="A33" s="26" t="s">
        <v>181</v>
      </c>
      <c r="B33" s="26"/>
      <c r="C33" s="27">
        <v>2795</v>
      </c>
    </row>
    <row r="34" spans="1:3">
      <c r="A34" s="26" t="s">
        <v>182</v>
      </c>
      <c r="B34" s="26"/>
      <c r="C34" s="27">
        <v>2573</v>
      </c>
    </row>
    <row r="35" spans="1:3">
      <c r="A35" s="28" t="s">
        <v>190</v>
      </c>
      <c r="B35" s="26"/>
      <c r="C35" s="27">
        <v>969</v>
      </c>
    </row>
    <row r="36" spans="1:3">
      <c r="A36" s="30"/>
      <c r="B36" s="30"/>
      <c r="C36" s="30"/>
    </row>
    <row r="37" spans="1:3">
      <c r="A37" s="30"/>
      <c r="B37" s="30"/>
      <c r="C37" s="30"/>
    </row>
    <row r="38" spans="1:3">
      <c r="A38" s="30"/>
      <c r="B38" s="30"/>
      <c r="C38" s="30"/>
    </row>
    <row r="39" spans="1:3">
      <c r="A39" s="30"/>
      <c r="B39" s="30"/>
      <c r="C39" s="30"/>
    </row>
    <row r="40" spans="1:3">
      <c r="A40" s="30"/>
      <c r="B40" s="30"/>
      <c r="C40" s="30"/>
    </row>
    <row r="41" spans="1:3">
      <c r="A41" s="30"/>
      <c r="B41" s="30"/>
      <c r="C41" s="30"/>
    </row>
    <row r="42" spans="1:3">
      <c r="A42" s="30"/>
      <c r="B42" s="30"/>
      <c r="C42" s="30"/>
    </row>
    <row r="43" spans="1:3">
      <c r="A43" s="30"/>
      <c r="B43" s="30"/>
      <c r="C43" s="30"/>
    </row>
    <row r="44" spans="1:3">
      <c r="A44" s="30"/>
      <c r="B44" s="30"/>
      <c r="C44" s="30"/>
    </row>
    <row r="45" spans="1:3">
      <c r="A45" s="30"/>
      <c r="B45" s="30"/>
      <c r="C45" s="30"/>
    </row>
    <row r="46" spans="1:3">
      <c r="A46" s="30"/>
      <c r="B46" s="30"/>
      <c r="C46" s="30"/>
    </row>
    <row r="47" spans="1:3">
      <c r="A47" s="30"/>
      <c r="B47" s="30"/>
      <c r="C47" s="30"/>
    </row>
    <row r="48" spans="1:3">
      <c r="A48" s="30"/>
      <c r="B48" s="30"/>
      <c r="C48" s="3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1</vt:i4>
      </vt:variant>
    </vt:vector>
  </HeadingPairs>
  <TitlesOfParts>
    <vt:vector size="7" baseType="lpstr">
      <vt:lpstr>Histogram</vt:lpstr>
      <vt:lpstr>Pareto</vt:lpstr>
      <vt:lpstr>Kaskadowy</vt:lpstr>
      <vt:lpstr>Skrzynka i wąsy</vt:lpstr>
      <vt:lpstr>Koncentryczny pierścieniowy</vt:lpstr>
      <vt:lpstr>Mapa drzewa</vt:lpstr>
      <vt:lpstr>Group1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chart types.xlsx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2015-06-12T16:58:22Z</dcterms:created>
  <dcterms:modified xsi:type="dcterms:W3CDTF">2016-05-07T11:58:35Z</dcterms:modified>
  <cp:category>Excel 2016 Bible</cp:category>
</cp:coreProperties>
</file>